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тчет" sheetId="1" state="visible" r:id="rId1"/>
    <sheet name="Расходы" sheetId="2" state="visible" r:id="rId2"/>
    <sheet name="Альфа-Банк" sheetId="3" state="visible" r:id="rId3"/>
    <sheet name="Эквайринг Альфа-Банк" sheetId="4" state="visible" r:id="rId4"/>
  </sheets>
  <calcPr/>
</workbook>
</file>

<file path=xl/sharedStrings.xml><?xml version="1.0" encoding="utf-8"?>
<sst xmlns="http://schemas.openxmlformats.org/spreadsheetml/2006/main" count="58" uniqueCount="58">
  <si>
    <t xml:space="preserve">Благотворительный фонд</t>
  </si>
  <si>
    <t xml:space="preserve">помощи бездомным животным «Навсегда»</t>
  </si>
  <si>
    <t xml:space="preserve">Отчет о полученных пожертвованиях</t>
  </si>
  <si>
    <t xml:space="preserve">и произведенных расходах</t>
  </si>
  <si>
    <t xml:space="preserve"> за май 2026 года</t>
  </si>
  <si>
    <t xml:space="preserve">Остаток средств на 01.05.2026</t>
  </si>
  <si>
    <t xml:space="preserve">Общая сумма пожертвований за май 2026г.</t>
  </si>
  <si>
    <t xml:space="preserve">На расчетный счет фонда  в  АО "Альфа-Банк"</t>
  </si>
  <si>
    <t xml:space="preserve">Через интернет-эквайринг Альфа-Банк на сайте foreverfund.ru</t>
  </si>
  <si>
    <t xml:space="preserve">Произведенные расходы на май 2026г.</t>
  </si>
  <si>
    <t xml:space="preserve">Административно-хозяйственные расходы</t>
  </si>
  <si>
    <t xml:space="preserve">Программа "Льготная стерилизация"</t>
  </si>
  <si>
    <t xml:space="preserve">Программа "Порадуй хвостатых!"</t>
  </si>
  <si>
    <t xml:space="preserve">Программа "Не одни"</t>
  </si>
  <si>
    <t xml:space="preserve">Программа "Временный дом"</t>
  </si>
  <si>
    <t xml:space="preserve">Остаток средств на 31.05.2026</t>
  </si>
  <si>
    <t xml:space="preserve">Детализация произведенных расходов</t>
  </si>
  <si>
    <t xml:space="preserve">Дата платежа</t>
  </si>
  <si>
    <t xml:space="preserve">Сумма, руб</t>
  </si>
  <si>
    <t xml:space="preserve">Назначение платежа</t>
  </si>
  <si>
    <t xml:space="preserve">Программа «Льготная стерилизация»</t>
  </si>
  <si>
    <t xml:space="preserve">Оплата стерилизации по обращениям за апрель 2026</t>
  </si>
  <si>
    <t xml:space="preserve">Оплата кастрации по обращению</t>
  </si>
  <si>
    <t xml:space="preserve">Оплата стерилизации</t>
  </si>
  <si>
    <t>Итого</t>
  </si>
  <si>
    <t xml:space="preserve">Программа «Порадуй хвостатых!»</t>
  </si>
  <si>
    <t xml:space="preserve">Закупка средства для обработки от клещей (Симпарика)</t>
  </si>
  <si>
    <t xml:space="preserve">Май 2026</t>
  </si>
  <si>
    <t xml:space="preserve">Оплата аренды места для размещения бокса за 4 месяца</t>
  </si>
  <si>
    <t xml:space="preserve">Программа «Не одни»</t>
  </si>
  <si>
    <t xml:space="preserve">Программа «Временный дом»</t>
  </si>
  <si>
    <t xml:space="preserve">Комиссия банка</t>
  </si>
  <si>
    <t xml:space="preserve">Поступления на расчет счет фонда </t>
  </si>
  <si>
    <t xml:space="preserve">в АО "Альфа-Банк"</t>
  </si>
  <si>
    <t>Дата</t>
  </si>
  <si>
    <t>Благотворитель</t>
  </si>
  <si>
    <t>Назначение</t>
  </si>
  <si>
    <t xml:space="preserve">Благотворительные пожертвования от физических лиц</t>
  </si>
  <si>
    <t xml:space="preserve">Прочие поступления и благотворительные пожертвования</t>
  </si>
  <si>
    <t xml:space="preserve">Источник поступлений</t>
  </si>
  <si>
    <t xml:space="preserve">QR-код на льготную стерилизацию СБП</t>
  </si>
  <si>
    <t>Всего</t>
  </si>
  <si>
    <t xml:space="preserve">в АО "Альфа-Банк" за платежи с помощью интернет-эквайринга</t>
  </si>
  <si>
    <t xml:space="preserve">на сайте foreverfund.ru</t>
  </si>
  <si>
    <t>Дима</t>
  </si>
  <si>
    <t xml:space="preserve">Благотворительное пожертвование</t>
  </si>
  <si>
    <t>Никита</t>
  </si>
  <si>
    <t>Polinus</t>
  </si>
  <si>
    <t>Надежда</t>
  </si>
  <si>
    <t>Дмитрий</t>
  </si>
  <si>
    <t>Роман </t>
  </si>
  <si>
    <t xml:space="preserve">Ярослав Мордвинов</t>
  </si>
  <si>
    <t>Мария</t>
  </si>
  <si>
    <t>Светлана</t>
  </si>
  <si>
    <t xml:space="preserve">Мария Б.</t>
  </si>
  <si>
    <t>Ирина</t>
  </si>
  <si>
    <t>Валентина </t>
  </si>
  <si>
    <t>Ярослав 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</si>
</sst>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#,##0.00\ [$₽-19]"/>
    <numFmt numFmtId="161" formatCode="[$-F800]d\ mmmm\ yyyy\ &quot;г.&quot;"/>
    <numFmt numFmtId="162" formatCode="dd/mm/yyyy"/>
  </numFmts>
  <fonts count="10">
    <font>
      <sz val="10.000000"/>
      <color theme="1"/>
      <name val="Liberation Sans"/>
    </font>
    <font>
      <sz val="11.000000"/>
      <color theme="1"/>
      <name val="Calibri"/>
      <scheme val="minor"/>
    </font>
    <font>
      <b/>
      <sz val="12.000000"/>
      <color theme="4" tint="0"/>
      <name val="Liberation Sans"/>
    </font>
    <font>
      <b/>
      <sz val="11.000000"/>
      <color theme="1"/>
      <name val="Liberation Sans"/>
    </font>
    <font>
      <b/>
      <sz val="11.000000"/>
      <color rgb="FF030306"/>
      <name val="Liberation Sans"/>
    </font>
    <font>
      <i/>
      <sz val="10.000000"/>
      <color theme="1"/>
      <name val="Liberation Sans"/>
    </font>
    <font>
      <b/>
      <sz val="10.000000"/>
      <color theme="1"/>
      <name val="Liberation Sans"/>
    </font>
    <font>
      <sz val="11.000000"/>
      <color theme="1"/>
      <name val="Liberation Sans"/>
    </font>
    <font>
      <b/>
      <i/>
      <sz val="11.000000"/>
      <color theme="1"/>
      <name val="Liberation Sans"/>
    </font>
    <font>
      <b/>
      <sz val="11.000000"/>
      <name val="Liberation Sans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theme="0" tint="0"/>
        <bgColor theme="0" tint="0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4" tint="0.59999389629810485"/>
        <bgColor theme="4" tint="0.59999389629810485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ck">
        <color auto="1"/>
      </left>
      <right style="none"/>
      <top style="thick">
        <color auto="1"/>
      </top>
      <bottom style="none"/>
      <diagonal style="none"/>
    </border>
    <border>
      <left style="none"/>
      <right style="none"/>
      <top style="thick">
        <color auto="1"/>
      </top>
      <bottom style="none"/>
      <diagonal style="none"/>
    </border>
    <border>
      <left style="none"/>
      <right style="thick">
        <color auto="1"/>
      </right>
      <top style="thick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</borders>
  <cellStyleXfs count="2">
    <xf fontId="0" fillId="0" borderId="0" numFmtId="0" applyNumberFormat="1" applyFont="1" applyFill="1" applyBorder="1"/>
    <xf fontId="1" fillId="2" borderId="0" numFmtId="44" applyNumberFormat="1" applyFont="0" applyFill="0" applyBorder="0"/>
  </cellStyleXfs>
  <cellXfs count="99">
    <xf fontId="0" fillId="0" borderId="0" numFmtId="0" xfId="0"/>
    <xf fontId="0" fillId="3" borderId="0" numFmtId="0" xfId="0" applyFill="1"/>
    <xf fontId="0" fillId="3" borderId="1" numFmtId="0" xfId="0" applyFill="1" applyBorder="1"/>
    <xf fontId="2" fillId="3" borderId="2" numFmtId="0" xfId="0" applyFont="1" applyFill="1" applyBorder="1" applyAlignment="1">
      <alignment horizontal="center" vertical="center"/>
    </xf>
    <xf fontId="0" fillId="3" borderId="3" numFmtId="0" xfId="0" applyFill="1" applyBorder="1"/>
    <xf fontId="0" fillId="3" borderId="4" numFmtId="0" xfId="0" applyFill="1" applyBorder="1"/>
    <xf fontId="2" fillId="3" borderId="0" numFmtId="0" xfId="0" applyFont="1" applyFill="1" applyAlignment="1">
      <alignment horizontal="center" vertical="center"/>
    </xf>
    <xf fontId="0" fillId="3" borderId="5" numFmtId="0" xfId="0" applyFill="1" applyBorder="1"/>
    <xf fontId="3" fillId="4" borderId="6" numFmtId="0" xfId="0" applyFont="1" applyFill="1" applyBorder="1"/>
    <xf fontId="4" fillId="4" borderId="7" numFmtId="160" xfId="1" applyNumberFormat="1" applyFont="1" applyFill="1" applyBorder="1" applyAlignment="1">
      <alignment horizontal="right"/>
    </xf>
    <xf fontId="3" fillId="4" borderId="1" numFmtId="0" xfId="0" applyFont="1" applyFill="1" applyBorder="1"/>
    <xf fontId="3" fillId="4" borderId="3" numFmtId="160" xfId="1" applyNumberFormat="1" applyFont="1" applyFill="1" applyBorder="1"/>
    <xf fontId="5" fillId="3" borderId="6" numFmtId="0" xfId="0" applyFont="1" applyFill="1" applyBorder="1"/>
    <xf fontId="0" fillId="3" borderId="7" numFmtId="160" xfId="1" applyNumberFormat="1" applyFill="1" applyBorder="1"/>
    <xf fontId="5" fillId="3" borderId="8" numFmtId="0" xfId="0" applyFont="1" applyFill="1" applyBorder="1"/>
    <xf fontId="0" fillId="3" borderId="8" numFmtId="160" xfId="1" applyNumberFormat="1" applyFill="1" applyBorder="1"/>
    <xf fontId="3" fillId="4" borderId="7" numFmtId="160" xfId="1" applyNumberFormat="1" applyFont="1" applyFill="1" applyBorder="1"/>
    <xf fontId="5" fillId="3" borderId="7" numFmtId="160" xfId="1" applyNumberFormat="1" applyFont="1" applyFill="1" applyBorder="1"/>
    <xf fontId="0" fillId="3" borderId="7" numFmtId="160" xfId="0" applyNumberFormat="1" applyFill="1" applyBorder="1"/>
    <xf fontId="0" fillId="3" borderId="9" numFmtId="160" xfId="0" applyNumberFormat="1" applyFill="1" applyBorder="1"/>
    <xf fontId="0" fillId="3" borderId="0" numFmtId="160" xfId="0" applyNumberFormat="1" applyFill="1"/>
    <xf fontId="6" fillId="4" borderId="6" numFmtId="0" xfId="0" applyFont="1" applyFill="1" applyBorder="1"/>
    <xf fontId="3" fillId="4" borderId="7" numFmtId="160" xfId="0" applyNumberFormat="1" applyFont="1" applyFill="1" applyBorder="1"/>
    <xf fontId="0" fillId="3" borderId="10" numFmtId="0" xfId="0" applyFill="1" applyBorder="1"/>
    <xf fontId="0" fillId="3" borderId="9" numFmtId="0" xfId="0" applyFill="1" applyBorder="1"/>
    <xf fontId="3" fillId="3" borderId="11" numFmtId="0" xfId="0" applyFont="1" applyFill="1" applyBorder="1" applyAlignment="1">
      <alignment horizontal="center" vertical="center"/>
    </xf>
    <xf fontId="3" fillId="3" borderId="12" numFmtId="160" xfId="1" applyNumberFormat="1" applyFont="1" applyFill="1" applyBorder="1" applyAlignment="1">
      <alignment horizontal="center" vertical="center"/>
    </xf>
    <xf fontId="3" fillId="0" borderId="13" numFmtId="0" xfId="0" applyFont="1" applyBorder="1" applyAlignment="1">
      <alignment horizontal="center" vertical="center"/>
    </xf>
    <xf fontId="6" fillId="5" borderId="8" numFmtId="0" xfId="0" applyFont="1" applyFill="1" applyBorder="1" applyAlignment="1">
      <alignment horizontal="left"/>
    </xf>
    <xf fontId="7" fillId="3" borderId="14" numFmtId="161" xfId="0" applyNumberFormat="1" applyFont="1" applyFill="1" applyBorder="1" applyAlignment="1">
      <alignment horizontal="center" vertical="center"/>
    </xf>
    <xf fontId="7" fillId="3" borderId="8" numFmtId="160" xfId="1" applyNumberFormat="1" applyFont="1" applyFill="1" applyBorder="1" applyAlignment="1">
      <alignment horizontal="center"/>
    </xf>
    <xf fontId="0" fillId="3" borderId="8" numFmtId="0" xfId="0" applyFill="1" applyBorder="1" applyAlignment="1">
      <alignment horizontal="left" vertical="center" wrapText="1"/>
    </xf>
    <xf fontId="0" fillId="3" borderId="8" numFmtId="0" xfId="0" applyFill="1" applyBorder="1" applyAlignment="1">
      <alignment horizontal="left" vertical="center" wrapText="1"/>
    </xf>
    <xf fontId="3" fillId="3" borderId="8" numFmtId="0" xfId="0" applyFont="1" applyFill="1" applyBorder="1" applyAlignment="1">
      <alignment horizontal="center"/>
    </xf>
    <xf fontId="3" fillId="3" borderId="8" numFmtId="160" xfId="1" applyNumberFormat="1" applyFont="1" applyFill="1" applyBorder="1" applyAlignment="1">
      <alignment horizontal="center"/>
    </xf>
    <xf fontId="0" fillId="3" borderId="8" numFmtId="0" xfId="0" applyFill="1" applyBorder="1" applyAlignment="1">
      <alignment horizontal="left"/>
    </xf>
    <xf fontId="3" fillId="3" borderId="4" numFmtId="0" xfId="0" applyFont="1" applyFill="1" applyBorder="1" applyAlignment="1">
      <alignment horizontal="center"/>
    </xf>
    <xf fontId="3" fillId="3" borderId="0" numFmtId="160" xfId="1" applyNumberFormat="1" applyFont="1" applyFill="1" applyAlignment="1">
      <alignment horizontal="center"/>
    </xf>
    <xf fontId="3" fillId="5" borderId="8" numFmtId="0" xfId="0" applyFont="1" applyFill="1" applyBorder="1" applyAlignment="1">
      <alignment horizontal="left"/>
    </xf>
    <xf fontId="7" fillId="0" borderId="8" numFmtId="161" xfId="0" applyNumberFormat="1" applyFont="1" applyBorder="1" applyAlignment="1">
      <alignment horizontal="center"/>
    </xf>
    <xf fontId="7" fillId="0" borderId="8" numFmtId="160" xfId="0" applyNumberFormat="1" applyFont="1" applyBorder="1" applyAlignment="1">
      <alignment horizontal="center" vertical="center"/>
    </xf>
    <xf fontId="7" fillId="0" borderId="8" numFmtId="0" xfId="0" applyFont="1" applyBorder="1" applyAlignment="1">
      <alignment horizontal="left"/>
    </xf>
    <xf fontId="7" fillId="0" borderId="8" numFmtId="49" xfId="0" applyNumberFormat="1" applyFont="1" applyBorder="1" applyAlignment="1">
      <alignment horizontal="center" vertical="center"/>
    </xf>
    <xf fontId="3" fillId="3" borderId="8" numFmtId="0" xfId="0" applyFont="1" applyFill="1" applyBorder="1"/>
    <xf fontId="7" fillId="3" borderId="8" numFmtId="0" xfId="0" applyFont="1" applyFill="1" applyBorder="1" applyAlignment="1">
      <alignment horizontal="left"/>
    </xf>
    <xf fontId="5" fillId="3" borderId="4" numFmtId="0" xfId="0" applyFont="1" applyFill="1" applyBorder="1"/>
    <xf fontId="0" fillId="3" borderId="0" numFmtId="160" xfId="1" applyNumberFormat="1" applyFill="1"/>
    <xf fontId="3" fillId="5" borderId="6" numFmtId="0" xfId="0" applyFont="1" applyFill="1" applyBorder="1" applyAlignment="1">
      <alignment horizontal="left"/>
    </xf>
    <xf fontId="3" fillId="5" borderId="15" numFmtId="0" xfId="0" applyFont="1" applyFill="1" applyBorder="1" applyAlignment="1">
      <alignment horizontal="left"/>
    </xf>
    <xf fontId="3" fillId="5" borderId="7" numFmtId="0" xfId="0" applyFont="1" applyFill="1" applyBorder="1" applyAlignment="1">
      <alignment horizontal="left"/>
    </xf>
    <xf fontId="0" fillId="0" borderId="8" numFmtId="0" xfId="0" applyBorder="1"/>
    <xf fontId="3" fillId="3" borderId="6" numFmtId="0" xfId="0" applyFont="1" applyFill="1" applyBorder="1"/>
    <xf fontId="3" fillId="3" borderId="15" numFmtId="160" xfId="1" applyNumberFormat="1" applyFont="1" applyFill="1" applyBorder="1" applyAlignment="1">
      <alignment horizontal="center"/>
    </xf>
    <xf fontId="3" fillId="5" borderId="3" numFmtId="0" xfId="0" applyFont="1" applyFill="1" applyBorder="1" applyAlignment="1">
      <alignment horizontal="left"/>
    </xf>
    <xf fontId="7" fillId="0" borderId="8" numFmtId="161" xfId="0" applyNumberFormat="1" applyFont="1" applyBorder="1" applyAlignment="1">
      <alignment horizontal="center" vertical="center"/>
    </xf>
    <xf fontId="3" fillId="3" borderId="0" numFmtId="0" xfId="0" applyFont="1" applyFill="1"/>
    <xf fontId="3" fillId="5" borderId="16" numFmtId="0" xfId="0" applyFont="1" applyFill="1" applyBorder="1" applyAlignment="1">
      <alignment horizontal="left"/>
    </xf>
    <xf fontId="3" fillId="5" borderId="17" numFmtId="0" xfId="0" applyFont="1" applyFill="1" applyBorder="1" applyAlignment="1">
      <alignment horizontal="left"/>
    </xf>
    <xf fontId="3" fillId="5" borderId="18" numFmtId="0" xfId="0" applyFont="1" applyFill="1" applyBorder="1" applyAlignment="1">
      <alignment horizontal="left"/>
    </xf>
    <xf fontId="7" fillId="3" borderId="19" numFmtId="49" xfId="0" applyNumberFormat="1" applyFont="1" applyFill="1" applyBorder="1" applyAlignment="1">
      <alignment horizontal="center" vertical="center"/>
    </xf>
    <xf fontId="7" fillId="3" borderId="20" numFmtId="160" xfId="0" applyNumberFormat="1" applyFont="1" applyFill="1" applyBorder="1" applyAlignment="1">
      <alignment horizontal="center"/>
    </xf>
    <xf fontId="7" fillId="3" borderId="20" numFmtId="0" xfId="0" applyFont="1" applyFill="1" applyBorder="1" applyAlignment="1">
      <alignment horizontal="left"/>
    </xf>
    <xf fontId="7" fillId="3" borderId="20" numFmtId="49" xfId="0" applyNumberFormat="1" applyFont="1" applyFill="1" applyBorder="1" applyAlignment="1">
      <alignment horizontal="center" vertical="center"/>
    </xf>
    <xf fontId="3" fillId="3" borderId="8" numFmtId="160" xfId="1" applyNumberFormat="1" applyFont="1" applyFill="1" applyBorder="1"/>
    <xf fontId="0" fillId="3" borderId="8" numFmtId="0" xfId="0" applyFill="1" applyBorder="1"/>
    <xf fontId="0" fillId="3" borderId="21" numFmtId="0" xfId="0" applyFill="1" applyBorder="1"/>
    <xf fontId="0" fillId="3" borderId="10" numFmtId="160" xfId="0" applyNumberFormat="1" applyFill="1" applyBorder="1"/>
    <xf fontId="8" fillId="3" borderId="8" numFmtId="0" xfId="0" applyFont="1" applyFill="1" applyBorder="1" applyAlignment="1">
      <alignment horizontal="center" vertical="center"/>
    </xf>
    <xf fontId="8" fillId="3" borderId="8" numFmtId="160" xfId="1" applyNumberFormat="1" applyFont="1" applyFill="1" applyBorder="1" applyAlignment="1">
      <alignment horizontal="center" vertical="center"/>
    </xf>
    <xf fontId="8" fillId="0" borderId="8" numFmtId="0" xfId="0" applyFont="1" applyBorder="1" applyAlignment="1">
      <alignment horizontal="center" vertical="center"/>
    </xf>
    <xf fontId="8" fillId="3" borderId="8" numFmtId="0" xfId="0" applyFont="1" applyFill="1" applyBorder="1" applyAlignment="1">
      <alignment horizontal="center"/>
    </xf>
    <xf fontId="9" fillId="5" borderId="8" numFmtId="0" xfId="0" applyFont="1" applyFill="1" applyBorder="1" applyAlignment="1">
      <alignment horizontal="left"/>
    </xf>
    <xf fontId="7" fillId="3" borderId="8" numFmtId="162" xfId="0" applyNumberFormat="1" applyFont="1" applyFill="1" applyBorder="1" applyAlignment="1">
      <alignment horizontal="center" vertical="center"/>
    </xf>
    <xf fontId="0" fillId="3" borderId="0" numFmtId="0" xfId="0" applyFill="1" applyAlignment="1">
      <alignment horizontal="left" wrapText="1"/>
    </xf>
    <xf fontId="3" fillId="3" borderId="8" numFmtId="162" xfId="0" applyNumberFormat="1" applyFont="1" applyFill="1" applyBorder="1" applyAlignment="1">
      <alignment horizontal="center"/>
    </xf>
    <xf fontId="3" fillId="5" borderId="14" numFmtId="162" xfId="0" applyNumberFormat="1" applyFont="1" applyFill="1" applyBorder="1" applyAlignment="1">
      <alignment horizontal="left"/>
    </xf>
    <xf fontId="8" fillId="0" borderId="8" numFmtId="162" xfId="0" applyNumberFormat="1" applyFont="1" applyBorder="1" applyAlignment="1">
      <alignment horizontal="center"/>
    </xf>
    <xf fontId="8" fillId="0" borderId="4" numFmtId="162" xfId="0" applyNumberFormat="1" applyFont="1" applyBorder="1" applyAlignment="1">
      <alignment horizontal="center"/>
    </xf>
    <xf fontId="8" fillId="0" borderId="0" numFmtId="162" xfId="0" applyNumberFormat="1" applyFont="1" applyAlignment="1">
      <alignment horizontal="center"/>
    </xf>
    <xf fontId="7" fillId="0" borderId="20" numFmtId="162" xfId="0" applyNumberFormat="1" applyFont="1" applyBorder="1" applyAlignment="1">
      <alignment horizontal="center"/>
    </xf>
    <xf fontId="7" fillId="0" borderId="21" numFmtId="160" xfId="0" applyNumberFormat="1" applyFont="1" applyBorder="1" applyAlignment="1">
      <alignment horizontal="center"/>
    </xf>
    <xf fontId="7" fillId="0" borderId="22" numFmtId="162" xfId="0" applyNumberFormat="1" applyFont="1" applyBorder="1" applyAlignment="1">
      <alignment horizontal="left"/>
    </xf>
    <xf fontId="6" fillId="5" borderId="8" numFmtId="0" xfId="0" applyFont="1" applyFill="1" applyBorder="1"/>
    <xf fontId="6" fillId="5" borderId="8" numFmtId="160" xfId="1" applyNumberFormat="1" applyFont="1" applyFill="1" applyBorder="1" applyAlignment="1">
      <alignment horizontal="center"/>
    </xf>
    <xf fontId="6" fillId="3" borderId="21" numFmtId="0" xfId="0" applyFont="1" applyFill="1" applyBorder="1" applyAlignment="1">
      <alignment horizontal="left"/>
    </xf>
    <xf fontId="6" fillId="3" borderId="10" numFmtId="0" xfId="0" applyFont="1" applyFill="1" applyBorder="1" applyAlignment="1">
      <alignment horizontal="left"/>
    </xf>
    <xf fontId="7" fillId="3" borderId="0" numFmtId="0" xfId="0" applyFont="1" applyFill="1" applyAlignment="1">
      <alignment horizontal="center"/>
    </xf>
    <xf fontId="7" fillId="3" borderId="0" numFmtId="160" xfId="0" applyNumberFormat="1" applyFont="1" applyFill="1" applyAlignment="1">
      <alignment horizontal="center"/>
    </xf>
    <xf fontId="7" fillId="3" borderId="0" numFmtId="0" xfId="0" applyFont="1" applyFill="1" applyAlignment="1">
      <alignment horizontal="left"/>
    </xf>
    <xf fontId="7" fillId="3" borderId="0" numFmtId="162" xfId="0" applyNumberFormat="1" applyFont="1" applyFill="1" applyAlignment="1">
      <alignment horizontal="center"/>
    </xf>
    <xf fontId="7" fillId="3" borderId="0" numFmtId="160" xfId="1" applyNumberFormat="1" applyFont="1" applyFill="1" applyAlignment="1">
      <alignment horizontal="center"/>
    </xf>
    <xf fontId="3" fillId="3" borderId="0" numFmtId="160" xfId="1" applyNumberFormat="1" applyFont="1" applyFill="1"/>
    <xf fontId="0" fillId="3" borderId="8" numFmtId="160" xfId="1" applyNumberFormat="1" applyFill="1" applyBorder="1" applyAlignment="1">
      <alignment horizontal="center"/>
    </xf>
    <xf fontId="0" fillId="3" borderId="0" numFmtId="0" xfId="0" applyFill="1" applyAlignment="1">
      <alignment horizontal="left" vertical="center" wrapText="1"/>
    </xf>
    <xf fontId="7" fillId="3" borderId="5" numFmtId="0" xfId="0" applyFont="1" applyFill="1" applyBorder="1" applyAlignment="1">
      <alignment horizontal="left"/>
    </xf>
    <xf fontId="6" fillId="5" borderId="19" numFmtId="0" xfId="0" applyFont="1" applyFill="1" applyBorder="1"/>
    <xf fontId="6" fillId="5" borderId="19" numFmtId="160" xfId="1" applyNumberFormat="1" applyFont="1" applyFill="1" applyBorder="1" applyAlignment="1">
      <alignment horizontal="center"/>
    </xf>
    <xf fontId="7" fillId="3" borderId="0" numFmtId="162" xfId="0" applyNumberFormat="1" applyFont="1" applyFill="1" applyAlignment="1">
      <alignment vertical="center"/>
    </xf>
    <xf fontId="6" fillId="3" borderId="0" numFmtId="0" xfId="0" applyFont="1" applyFill="1" applyAlignment="1">
      <alignment horizontal="left"/>
    </xf>
  </cellXfs>
  <cellStyles count="2">
    <cellStyle name="Обычный" xfId="0" builtinId="0"/>
    <cellStyle name="Currenc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4" cy="573963"/>
    <xdr:pic>
      <xdr:nvPicPr>
        <xdr:cNvPr id="949268372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400"/>
          <a:ext cx="2409824" cy="57396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4" cy="573963"/>
    <xdr:pic>
      <xdr:nvPicPr>
        <xdr:cNvPr id="770046600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400"/>
          <a:ext cx="2409824" cy="57396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4" cy="573963"/>
    <xdr:pic>
      <xdr:nvPicPr>
        <xdr:cNvPr id="1288770262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400"/>
          <a:ext cx="2409824" cy="57396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2409823" cy="573963"/>
    <xdr:pic>
      <xdr:nvPicPr>
        <xdr:cNvPr id="1339105539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52399"/>
          <a:ext cx="2409823" cy="573963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17" activeCellId="0" sqref="B17"/>
    </sheetView>
  </sheetViews>
  <sheetFormatPr baseColWidth="10" defaultColWidth="10.5" defaultRowHeight="12"/>
  <cols>
    <col customWidth="1" min="1" max="1" style="1" width="62.28125"/>
    <col customWidth="1" min="2" max="3" style="1" width="43.421875"/>
    <col min="4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.75">
      <c r="A3" s="5"/>
      <c r="B3" s="1"/>
      <c r="C3" s="1"/>
      <c r="D3" s="7"/>
    </row>
    <row r="4" ht="13.85">
      <c r="A4" s="5"/>
      <c r="B4" s="6" t="s">
        <v>2</v>
      </c>
      <c r="C4" s="6"/>
      <c r="D4" s="7"/>
    </row>
    <row r="5" ht="13.85">
      <c r="A5" s="5"/>
      <c r="B5" s="6" t="s">
        <v>3</v>
      </c>
      <c r="C5" s="6"/>
      <c r="D5" s="7"/>
    </row>
    <row r="6" ht="13.85">
      <c r="A6" s="5"/>
      <c r="B6" s="6" t="s">
        <v>4</v>
      </c>
      <c r="C6" s="6"/>
      <c r="D6" s="7"/>
    </row>
    <row r="7" ht="12.75">
      <c r="A7" s="5"/>
      <c r="B7" s="1"/>
      <c r="C7" s="1"/>
      <c r="D7" s="7"/>
    </row>
    <row r="8" ht="12.75">
      <c r="A8" s="5"/>
      <c r="B8" s="1"/>
      <c r="C8" s="1"/>
      <c r="D8" s="7"/>
    </row>
    <row r="9" ht="13.1">
      <c r="A9" s="8" t="s">
        <v>5</v>
      </c>
      <c r="B9" s="9">
        <v>60684.830000000002</v>
      </c>
      <c r="D9" s="7"/>
    </row>
    <row r="10" ht="12.75">
      <c r="A10" s="5"/>
      <c r="B10" s="1"/>
      <c r="C10" s="1"/>
      <c r="D10" s="7"/>
    </row>
    <row r="11" ht="13.1">
      <c r="A11" s="10" t="s">
        <v>6</v>
      </c>
      <c r="B11" s="11">
        <f>SUM(B12:B13)</f>
        <v>11648.620000000001</v>
      </c>
      <c r="C11" s="1"/>
      <c r="D11" s="7"/>
    </row>
    <row r="12" ht="12.75">
      <c r="A12" s="12" t="s">
        <v>7</v>
      </c>
      <c r="B12" s="13">
        <f>'Альфа-Банк'!B18</f>
        <v>148.62</v>
      </c>
      <c r="C12" s="1"/>
      <c r="D12" s="7"/>
    </row>
    <row r="13" ht="12.75">
      <c r="A13" s="14" t="s">
        <v>8</v>
      </c>
      <c r="B13" s="15">
        <f>'Эквайринг Альфа-Банк'!B27</f>
        <v>11500</v>
      </c>
      <c r="C13" s="1"/>
      <c r="D13" s="7"/>
    </row>
    <row r="14" ht="12.75">
      <c r="A14" s="5"/>
      <c r="B14" s="1"/>
      <c r="C14" s="1"/>
      <c r="D14" s="7"/>
    </row>
    <row r="15" ht="13.1">
      <c r="A15" s="8" t="s">
        <v>9</v>
      </c>
      <c r="B15" s="16">
        <f>SUM(B16:B20)</f>
        <v>49592.07</v>
      </c>
      <c r="C15" s="1"/>
      <c r="D15" s="7"/>
    </row>
    <row r="16" ht="12.75">
      <c r="A16" s="12" t="s">
        <v>10</v>
      </c>
      <c r="B16" s="17">
        <f>'Расходы'!B33</f>
        <v>1082.0699999999999</v>
      </c>
      <c r="C16" s="1"/>
      <c r="D16" s="7"/>
    </row>
    <row r="17" ht="12.75">
      <c r="A17" s="12" t="s">
        <v>11</v>
      </c>
      <c r="B17" s="18">
        <f>'Расходы'!B14</f>
        <v>26200</v>
      </c>
      <c r="C17" s="1"/>
      <c r="D17" s="7"/>
    </row>
    <row r="18" ht="12.75">
      <c r="A18" s="12" t="s">
        <v>12</v>
      </c>
      <c r="B18" s="18">
        <f>'Расходы'!B19</f>
        <v>22310</v>
      </c>
      <c r="C18" s="1"/>
      <c r="D18" s="7"/>
    </row>
    <row r="19" ht="12.75">
      <c r="A19" s="12" t="s">
        <v>13</v>
      </c>
      <c r="B19" s="19">
        <f>'Расходы'!B23</f>
        <v>0</v>
      </c>
      <c r="C19" s="1"/>
      <c r="D19" s="7"/>
    </row>
    <row r="20" ht="12.75">
      <c r="A20" s="12" t="s">
        <v>14</v>
      </c>
      <c r="B20" s="18">
        <f>'Расходы'!B27</f>
        <v>0</v>
      </c>
      <c r="C20" s="1"/>
      <c r="D20" s="7"/>
    </row>
    <row r="21" ht="12.75">
      <c r="A21" s="1"/>
      <c r="B21" s="20"/>
      <c r="C21" s="1"/>
      <c r="D21" s="7"/>
    </row>
    <row r="22" ht="13.1">
      <c r="A22" s="21" t="s">
        <v>15</v>
      </c>
      <c r="B22" s="22">
        <f>B9+B11-B15</f>
        <v>22741.379999999997</v>
      </c>
      <c r="C22" s="23"/>
      <c r="D22" s="24"/>
    </row>
    <row r="23" ht="12.75">
      <c r="B23" s="1"/>
    </row>
  </sheetData>
  <mergeCells count="5">
    <mergeCell ref="B1:C1"/>
    <mergeCell ref="B2:C2"/>
    <mergeCell ref="B4:C4"/>
    <mergeCell ref="B5:C5"/>
    <mergeCell ref="B6:C6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24" activeCellId="0" sqref="B24"/>
    </sheetView>
  </sheetViews>
  <sheetFormatPr baseColWidth="10" defaultColWidth="10.5" defaultRowHeight="12"/>
  <cols>
    <col customWidth="1" min="1" max="1" style="1" width="42.00390625"/>
    <col customWidth="1" min="2" max="2" style="1" width="43.421875"/>
    <col customWidth="1" min="3" max="3" style="1" width="113.421875"/>
    <col min="4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.75">
      <c r="A3" s="5"/>
      <c r="B3" s="1"/>
      <c r="C3" s="1"/>
      <c r="D3" s="7"/>
    </row>
    <row r="4" ht="13.85">
      <c r="A4" s="5"/>
      <c r="B4" s="6"/>
      <c r="C4" s="6"/>
      <c r="D4" s="7"/>
    </row>
    <row r="5" ht="13.85">
      <c r="A5" s="5"/>
      <c r="B5" s="6" t="s">
        <v>16</v>
      </c>
      <c r="C5" s="6"/>
      <c r="D5" s="7"/>
    </row>
    <row r="6" ht="13.85">
      <c r="A6" s="5"/>
      <c r="B6" s="6" t="s">
        <v>4</v>
      </c>
      <c r="C6" s="6"/>
      <c r="D6" s="7"/>
    </row>
    <row r="7" ht="12.75">
      <c r="A7" s="5"/>
      <c r="B7" s="1"/>
      <c r="C7" s="1"/>
      <c r="D7" s="7"/>
    </row>
    <row r="8" ht="12.75">
      <c r="A8" s="5"/>
      <c r="B8" s="1"/>
      <c r="C8" s="1"/>
      <c r="D8" s="7"/>
    </row>
    <row r="9" ht="13.1">
      <c r="A9" s="25" t="s">
        <v>17</v>
      </c>
      <c r="B9" s="26" t="s">
        <v>18</v>
      </c>
      <c r="C9" s="27" t="s">
        <v>19</v>
      </c>
      <c r="D9" s="7"/>
    </row>
    <row r="10" ht="12.75">
      <c r="A10" s="28" t="s">
        <v>20</v>
      </c>
      <c r="B10" s="28"/>
      <c r="C10" s="28"/>
      <c r="D10" s="7"/>
    </row>
    <row r="11" ht="13.1">
      <c r="A11" s="29">
        <v>46149</v>
      </c>
      <c r="B11" s="30">
        <v>12900</v>
      </c>
      <c r="C11" s="31" t="s">
        <v>21</v>
      </c>
      <c r="D11" s="7"/>
    </row>
    <row r="12" ht="13.1">
      <c r="A12" s="29">
        <v>46154</v>
      </c>
      <c r="B12" s="30">
        <v>9000</v>
      </c>
      <c r="C12" s="31" t="s">
        <v>22</v>
      </c>
      <c r="D12" s="7"/>
    </row>
    <row r="13" ht="13.1">
      <c r="A13" s="29">
        <v>46162</v>
      </c>
      <c r="B13" s="30">
        <v>4300</v>
      </c>
      <c r="C13" s="32" t="s">
        <v>23</v>
      </c>
      <c r="D13" s="7"/>
    </row>
    <row r="14" ht="13.1">
      <c r="A14" s="33" t="s">
        <v>24</v>
      </c>
      <c r="B14" s="34">
        <f>SUM(B11:B13)</f>
        <v>26200</v>
      </c>
      <c r="C14" s="35"/>
      <c r="D14" s="7"/>
    </row>
    <row r="15" ht="13.1">
      <c r="A15" s="36"/>
      <c r="B15" s="37"/>
      <c r="C15" s="1"/>
      <c r="D15" s="7"/>
    </row>
    <row r="16" ht="13.1">
      <c r="A16" s="38" t="s">
        <v>25</v>
      </c>
      <c r="B16" s="38"/>
      <c r="C16" s="38"/>
      <c r="D16" s="7"/>
    </row>
    <row r="17" ht="13.1">
      <c r="A17" s="39">
        <v>46147</v>
      </c>
      <c r="B17" s="40">
        <v>17430</v>
      </c>
      <c r="C17" s="41" t="s">
        <v>26</v>
      </c>
      <c r="D17" s="7"/>
    </row>
    <row r="18" ht="13.1">
      <c r="A18" s="42" t="s">
        <v>27</v>
      </c>
      <c r="B18" s="40">
        <v>4880</v>
      </c>
      <c r="C18" s="41" t="s">
        <v>28</v>
      </c>
      <c r="D18" s="7"/>
    </row>
    <row r="19" ht="13.1">
      <c r="A19" s="43" t="s">
        <v>24</v>
      </c>
      <c r="B19" s="34">
        <f>SUM(B17:B18)</f>
        <v>22310</v>
      </c>
      <c r="C19" s="44"/>
      <c r="D19" s="7"/>
    </row>
    <row r="20" ht="12.75">
      <c r="A20" s="45"/>
      <c r="B20" s="46"/>
      <c r="C20" s="1"/>
      <c r="D20" s="7"/>
    </row>
    <row r="21" ht="13.1">
      <c r="A21" s="47" t="s">
        <v>29</v>
      </c>
      <c r="B21" s="48"/>
      <c r="C21" s="49"/>
      <c r="D21" s="7"/>
    </row>
    <row r="22" s="50" customFormat="1" ht="12">
      <c r="D22" s="50"/>
    </row>
    <row r="23" ht="13.1">
      <c r="A23" s="43" t="s">
        <v>24</v>
      </c>
      <c r="B23" s="34">
        <v>0</v>
      </c>
      <c r="C23" s="1"/>
      <c r="D23" s="7"/>
    </row>
    <row r="24" ht="13.1">
      <c r="A24" s="51"/>
      <c r="B24" s="52"/>
      <c r="C24" s="1"/>
      <c r="D24" s="7"/>
    </row>
    <row r="25" ht="13.1">
      <c r="A25" s="47" t="s">
        <v>30</v>
      </c>
      <c r="B25" s="48"/>
      <c r="C25" s="53"/>
      <c r="D25" s="7"/>
    </row>
    <row r="26" ht="13.1">
      <c r="A26" s="54"/>
      <c r="B26" s="40"/>
      <c r="C26" s="41"/>
      <c r="D26" s="7"/>
    </row>
    <row r="27" ht="13.1">
      <c r="A27" s="43" t="s">
        <v>24</v>
      </c>
      <c r="B27" s="34">
        <f>SUM(B26)</f>
        <v>0</v>
      </c>
      <c r="C27" s="1"/>
      <c r="D27" s="7"/>
    </row>
    <row r="28" ht="13.1">
      <c r="A28" s="55"/>
      <c r="B28" s="37"/>
      <c r="C28" s="1"/>
      <c r="D28" s="7"/>
    </row>
    <row r="29" ht="13.1">
      <c r="A29" s="56" t="s">
        <v>10</v>
      </c>
      <c r="B29" s="57"/>
      <c r="C29" s="58"/>
      <c r="D29" s="7"/>
    </row>
    <row r="30" ht="13.1">
      <c r="A30" s="59" t="s">
        <v>27</v>
      </c>
      <c r="B30" s="60">
        <v>1082.0699999999999</v>
      </c>
      <c r="C30" s="61" t="s">
        <v>31</v>
      </c>
      <c r="D30" s="7"/>
    </row>
    <row r="31" ht="13.1">
      <c r="A31" s="59"/>
      <c r="B31" s="30"/>
      <c r="C31" s="44"/>
      <c r="D31" s="7"/>
    </row>
    <row r="32" ht="13.1">
      <c r="A32" s="62"/>
      <c r="B32" s="30"/>
      <c r="C32" s="44"/>
      <c r="D32" s="7"/>
    </row>
    <row r="33" ht="13.1">
      <c r="A33" s="43" t="s">
        <v>24</v>
      </c>
      <c r="B33" s="63">
        <f>SUM(B30:B32)</f>
        <v>1082.0699999999999</v>
      </c>
      <c r="C33" s="64"/>
      <c r="D33" s="7"/>
    </row>
    <row r="34" ht="12.75">
      <c r="A34" s="5"/>
      <c r="B34" s="20"/>
      <c r="C34" s="1"/>
      <c r="D34" s="7"/>
    </row>
    <row r="35" ht="12.75">
      <c r="A35" s="65"/>
      <c r="B35" s="66"/>
      <c r="C35" s="23"/>
      <c r="D35" s="24"/>
    </row>
    <row r="36" ht="12.75">
      <c r="B36" s="1"/>
    </row>
  </sheetData>
  <mergeCells count="11">
    <mergeCell ref="B1:C1"/>
    <mergeCell ref="B2:C2"/>
    <mergeCell ref="B4:C4"/>
    <mergeCell ref="B5:C5"/>
    <mergeCell ref="B6:C6"/>
    <mergeCell ref="A10:C10"/>
    <mergeCell ref="A16:C16"/>
    <mergeCell ref="A21:C21"/>
    <mergeCell ref="A25:C25"/>
    <mergeCell ref="A29:C29"/>
    <mergeCell ref="A30:A32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17" activeCellId="0" sqref="C17"/>
    </sheetView>
  </sheetViews>
  <sheetFormatPr baseColWidth="10" defaultColWidth="10.5" defaultRowHeight="12"/>
  <cols>
    <col customWidth="1" min="1" max="1" style="1" width="42.00390625"/>
    <col customWidth="1" min="2" max="2" style="1" width="19.7109375"/>
    <col customWidth="1" min="3" max="3" style="1" width="91.57421875"/>
    <col customWidth="1" min="4" max="4" style="1" width="83.57421875"/>
    <col min="5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.75">
      <c r="A3" s="5"/>
      <c r="B3" s="1"/>
      <c r="C3" s="1"/>
      <c r="D3" s="7"/>
    </row>
    <row r="4" ht="13.85">
      <c r="A4" s="5"/>
      <c r="B4" s="6"/>
      <c r="C4" s="6"/>
      <c r="D4" s="7"/>
    </row>
    <row r="5" ht="13.85">
      <c r="A5" s="5"/>
      <c r="B5" s="6" t="s">
        <v>32</v>
      </c>
      <c r="C5" s="6"/>
      <c r="D5" s="7"/>
    </row>
    <row r="6" ht="13.85">
      <c r="A6" s="5"/>
      <c r="B6" s="6" t="s">
        <v>33</v>
      </c>
      <c r="C6" s="6"/>
      <c r="D6" s="7"/>
    </row>
    <row r="7" ht="13.85">
      <c r="A7" s="5"/>
      <c r="B7" s="6" t="s">
        <v>4</v>
      </c>
      <c r="C7" s="6"/>
      <c r="D7" s="7"/>
    </row>
    <row r="8" ht="12.75">
      <c r="A8" s="5"/>
      <c r="B8" s="1"/>
      <c r="C8" s="1"/>
      <c r="D8" s="7"/>
    </row>
    <row r="9" ht="12.75">
      <c r="A9" s="5"/>
      <c r="B9" s="1"/>
      <c r="C9" s="1"/>
      <c r="D9" s="7"/>
    </row>
    <row r="10" ht="13.1">
      <c r="A10" s="67" t="s">
        <v>34</v>
      </c>
      <c r="B10" s="68" t="s">
        <v>18</v>
      </c>
      <c r="C10" s="69" t="s">
        <v>35</v>
      </c>
      <c r="D10" s="70" t="s">
        <v>36</v>
      </c>
    </row>
    <row r="11" ht="13.1">
      <c r="A11" s="71" t="s">
        <v>37</v>
      </c>
      <c r="B11" s="71"/>
      <c r="C11" s="71"/>
      <c r="D11" s="71"/>
    </row>
    <row r="12" ht="13.1">
      <c r="A12" s="72"/>
      <c r="B12" s="30"/>
      <c r="C12" s="73"/>
      <c r="D12" s="64"/>
    </row>
    <row r="13" ht="13.1">
      <c r="A13" s="74" t="s">
        <v>24</v>
      </c>
      <c r="B13" s="34">
        <f>SUM(B12:B12)</f>
        <v>0</v>
      </c>
      <c r="C13" s="64"/>
      <c r="D13" s="64"/>
    </row>
    <row r="14" ht="13.1">
      <c r="A14" s="75" t="s">
        <v>38</v>
      </c>
      <c r="B14" s="75"/>
      <c r="C14" s="75"/>
      <c r="D14" s="75"/>
    </row>
    <row r="15" ht="13.1">
      <c r="A15" s="76" t="s">
        <v>34</v>
      </c>
      <c r="B15" s="76" t="s">
        <v>18</v>
      </c>
      <c r="C15" s="77" t="s">
        <v>39</v>
      </c>
      <c r="D15" s="78"/>
    </row>
    <row r="16" ht="13.1">
      <c r="A16" s="79">
        <v>46154</v>
      </c>
      <c r="B16" s="80">
        <v>148.62</v>
      </c>
      <c r="C16" s="81" t="s">
        <v>40</v>
      </c>
      <c r="D16" s="81"/>
    </row>
    <row r="17" ht="13.1">
      <c r="A17" s="43" t="s">
        <v>24</v>
      </c>
      <c r="B17" s="34">
        <f>SUM(B16)</f>
        <v>148.62</v>
      </c>
      <c r="C17" s="1"/>
      <c r="D17" s="7"/>
    </row>
    <row r="18" ht="12.75">
      <c r="A18" s="82" t="s">
        <v>41</v>
      </c>
      <c r="B18" s="83">
        <f>B13+B17</f>
        <v>148.62</v>
      </c>
      <c r="C18" s="1"/>
      <c r="D18" s="7"/>
    </row>
    <row r="19" ht="12.75">
      <c r="A19" s="84"/>
      <c r="B19" s="85"/>
      <c r="C19" s="85"/>
      <c r="D19" s="24"/>
    </row>
    <row r="20" ht="13.1">
      <c r="A20" s="86"/>
      <c r="B20" s="87"/>
      <c r="C20" s="88"/>
      <c r="D20" s="1"/>
    </row>
    <row r="21" ht="13.1">
      <c r="A21" s="89"/>
      <c r="B21" s="90"/>
      <c r="C21" s="88"/>
      <c r="D21" s="1"/>
    </row>
    <row r="22" ht="13.1">
      <c r="A22" s="55"/>
      <c r="B22" s="91"/>
      <c r="C22" s="1"/>
      <c r="D22" s="1"/>
    </row>
    <row r="23" ht="12.75">
      <c r="A23" s="1"/>
      <c r="B23" s="20"/>
      <c r="C23" s="1"/>
      <c r="D23" s="1"/>
    </row>
    <row r="24" ht="12.75">
      <c r="A24" s="1"/>
      <c r="B24" s="20"/>
      <c r="C24" s="1"/>
      <c r="D24" s="1"/>
    </row>
  </sheetData>
  <mergeCells count="11">
    <mergeCell ref="B1:C1"/>
    <mergeCell ref="B2:C2"/>
    <mergeCell ref="B4:C4"/>
    <mergeCell ref="B5:C5"/>
    <mergeCell ref="B6:C6"/>
    <mergeCell ref="B7:C7"/>
    <mergeCell ref="A11:D11"/>
    <mergeCell ref="A14:D14"/>
    <mergeCell ref="C15:D15"/>
    <mergeCell ref="C16:D16"/>
    <mergeCell ref="A19:C19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baseColWidth="10" defaultColWidth="10.5" defaultRowHeight="12"/>
  <cols>
    <col customWidth="1" min="1" max="1" style="1" width="42.00390625"/>
    <col customWidth="1" min="2" max="2" style="1" width="19.7109375"/>
    <col customWidth="1" min="3" max="3" style="1" width="91.57421875"/>
    <col customWidth="1" min="4" max="4" style="1" width="83.57421875"/>
    <col min="5" max="16384" style="1" width="10.5"/>
  </cols>
  <sheetData>
    <row r="1" ht="13.85">
      <c r="A1" s="2"/>
      <c r="B1" s="3" t="s">
        <v>0</v>
      </c>
      <c r="C1" s="3"/>
      <c r="D1" s="4"/>
    </row>
    <row r="2" ht="13.85">
      <c r="A2" s="5"/>
      <c r="B2" s="6" t="s">
        <v>1</v>
      </c>
      <c r="C2" s="6"/>
      <c r="D2" s="7"/>
    </row>
    <row r="3" ht="12.75">
      <c r="A3" s="5"/>
      <c r="B3" s="1"/>
      <c r="C3" s="1"/>
      <c r="D3" s="7"/>
    </row>
    <row r="4" ht="13.85">
      <c r="A4" s="5"/>
      <c r="B4" s="6"/>
      <c r="C4" s="6"/>
      <c r="D4" s="7"/>
    </row>
    <row r="5" ht="13.85">
      <c r="A5" s="5"/>
      <c r="B5" s="6" t="s">
        <v>32</v>
      </c>
      <c r="C5" s="6"/>
      <c r="D5" s="7"/>
    </row>
    <row r="6" ht="13.85">
      <c r="A6" s="5"/>
      <c r="B6" s="6" t="s">
        <v>42</v>
      </c>
      <c r="C6" s="6"/>
      <c r="D6" s="7"/>
    </row>
    <row r="7" ht="13.85">
      <c r="A7" s="5"/>
      <c r="B7" s="6" t="s">
        <v>43</v>
      </c>
      <c r="C7" s="6"/>
      <c r="D7" s="7"/>
    </row>
    <row r="8" ht="13.85">
      <c r="A8" s="5"/>
      <c r="B8" s="6" t="s">
        <v>4</v>
      </c>
      <c r="C8" s="6"/>
      <c r="D8" s="7"/>
    </row>
    <row r="9" ht="12.75">
      <c r="A9" s="5"/>
      <c r="B9" s="1"/>
      <c r="C9" s="1"/>
      <c r="D9" s="7"/>
    </row>
    <row r="10" ht="12.75">
      <c r="A10" s="5"/>
      <c r="B10" s="1"/>
      <c r="C10" s="1"/>
      <c r="D10" s="7"/>
    </row>
    <row r="11" ht="13.1">
      <c r="A11" s="67" t="s">
        <v>34</v>
      </c>
      <c r="B11" s="68" t="s">
        <v>18</v>
      </c>
      <c r="C11" s="69" t="s">
        <v>35</v>
      </c>
      <c r="D11" s="70" t="s">
        <v>36</v>
      </c>
    </row>
    <row r="12" ht="13.1">
      <c r="A12" s="71" t="s">
        <v>37</v>
      </c>
      <c r="B12" s="71"/>
      <c r="C12" s="71"/>
      <c r="D12" s="71"/>
    </row>
    <row r="13" ht="13.1">
      <c r="A13" s="72">
        <v>46167</v>
      </c>
      <c r="B13" s="92">
        <v>500</v>
      </c>
      <c r="C13" s="31" t="s">
        <v>44</v>
      </c>
      <c r="D13" s="64" t="s">
        <v>45</v>
      </c>
    </row>
    <row r="14" ht="13.1">
      <c r="A14" s="72">
        <v>46167</v>
      </c>
      <c r="B14" s="30">
        <v>500</v>
      </c>
      <c r="C14" s="93" t="s">
        <v>46</v>
      </c>
      <c r="D14" s="64" t="s">
        <v>45</v>
      </c>
    </row>
    <row r="15" ht="13.1">
      <c r="A15" s="72">
        <v>46167</v>
      </c>
      <c r="B15" s="30">
        <v>2000</v>
      </c>
      <c r="C15" s="64" t="s">
        <v>47</v>
      </c>
      <c r="D15" s="64" t="s">
        <v>45</v>
      </c>
    </row>
    <row r="16" ht="13.1">
      <c r="A16" s="72">
        <v>46165</v>
      </c>
      <c r="B16" s="30">
        <v>300</v>
      </c>
      <c r="C16" s="64" t="s">
        <v>48</v>
      </c>
      <c r="D16" s="64" t="s">
        <v>45</v>
      </c>
    </row>
    <row r="17" ht="13.1">
      <c r="A17" s="72">
        <v>46161</v>
      </c>
      <c r="B17" s="30">
        <v>200</v>
      </c>
      <c r="C17" s="64" t="s">
        <v>49</v>
      </c>
      <c r="D17" s="64" t="s">
        <v>45</v>
      </c>
    </row>
    <row r="18" ht="13.1">
      <c r="A18" s="72">
        <v>46159</v>
      </c>
      <c r="B18" s="30">
        <v>1500</v>
      </c>
      <c r="C18" s="64" t="s">
        <v>50</v>
      </c>
      <c r="D18" s="64" t="s">
        <v>45</v>
      </c>
    </row>
    <row r="19" ht="13.1">
      <c r="A19" s="72">
        <v>46158</v>
      </c>
      <c r="B19" s="30">
        <v>500</v>
      </c>
      <c r="C19" s="64" t="s">
        <v>51</v>
      </c>
      <c r="D19" s="64" t="s">
        <v>45</v>
      </c>
    </row>
    <row r="20" ht="13.1">
      <c r="A20" s="72">
        <v>46147</v>
      </c>
      <c r="B20" s="30">
        <v>3600</v>
      </c>
      <c r="C20" s="64" t="s">
        <v>52</v>
      </c>
      <c r="D20" s="64" t="s">
        <v>45</v>
      </c>
    </row>
    <row r="21" ht="13.1">
      <c r="A21" s="72">
        <v>46147</v>
      </c>
      <c r="B21" s="30">
        <v>1000</v>
      </c>
      <c r="C21" s="64" t="s">
        <v>53</v>
      </c>
      <c r="D21" s="64" t="s">
        <v>45</v>
      </c>
    </row>
    <row r="22" ht="13.1">
      <c r="A22" s="72">
        <v>46145</v>
      </c>
      <c r="B22" s="30">
        <v>500</v>
      </c>
      <c r="C22" s="64" t="s">
        <v>54</v>
      </c>
      <c r="D22" s="64" t="s">
        <v>45</v>
      </c>
    </row>
    <row r="23" ht="13.1">
      <c r="A23" s="72">
        <v>46144</v>
      </c>
      <c r="B23" s="30">
        <v>300</v>
      </c>
      <c r="C23" s="64" t="s">
        <v>55</v>
      </c>
      <c r="D23" s="64" t="s">
        <v>45</v>
      </c>
    </row>
    <row r="24" ht="13.1">
      <c r="A24" s="72">
        <v>46144</v>
      </c>
      <c r="B24" s="30">
        <v>100</v>
      </c>
      <c r="C24" s="64" t="s">
        <v>56</v>
      </c>
      <c r="D24" s="64" t="s">
        <v>45</v>
      </c>
    </row>
    <row r="25" ht="13.1">
      <c r="A25" s="72">
        <v>46143</v>
      </c>
      <c r="B25" s="30">
        <v>500</v>
      </c>
      <c r="C25" s="64" t="s">
        <v>57</v>
      </c>
      <c r="D25" s="64" t="s">
        <v>45</v>
      </c>
    </row>
    <row r="26" ht="13.1">
      <c r="A26" s="74" t="s">
        <v>24</v>
      </c>
      <c r="B26" s="34">
        <f>SUM(B13:B25)</f>
        <v>11500</v>
      </c>
      <c r="C26" s="88"/>
      <c r="D26" s="94"/>
    </row>
    <row r="27" ht="14.25">
      <c r="A27" s="95" t="s">
        <v>41</v>
      </c>
      <c r="B27" s="96">
        <f>B26+B29</f>
        <v>11500</v>
      </c>
      <c r="C27" s="23"/>
      <c r="D27" s="24"/>
    </row>
    <row r="28" ht="13.1">
      <c r="A28" s="97"/>
      <c r="B28" s="90"/>
      <c r="C28" s="88"/>
      <c r="D28" s="88"/>
    </row>
    <row r="29" ht="13.1">
      <c r="A29" s="55"/>
      <c r="B29" s="37"/>
      <c r="C29" s="1"/>
      <c r="D29" s="1"/>
    </row>
    <row r="30" ht="12.75">
      <c r="A30" s="1"/>
      <c r="B30" s="1"/>
      <c r="C30" s="1"/>
      <c r="D30" s="1"/>
    </row>
    <row r="31" ht="12.75">
      <c r="A31" s="98"/>
      <c r="B31" s="98"/>
      <c r="C31" s="98"/>
      <c r="D31" s="1"/>
    </row>
    <row r="32" ht="13.1">
      <c r="A32" s="86"/>
      <c r="B32" s="87"/>
      <c r="C32" s="88"/>
      <c r="D32" s="1"/>
    </row>
    <row r="33" ht="13.1">
      <c r="A33" s="89"/>
      <c r="B33" s="90"/>
      <c r="C33" s="88"/>
      <c r="D33" s="1"/>
    </row>
    <row r="34" ht="13.1">
      <c r="A34" s="55"/>
      <c r="B34" s="91"/>
      <c r="C34" s="1"/>
      <c r="D34" s="1"/>
    </row>
    <row r="35" ht="12.75">
      <c r="A35" s="1"/>
      <c r="B35" s="20"/>
      <c r="C35" s="1"/>
      <c r="D35" s="1"/>
    </row>
    <row r="36" ht="12.75">
      <c r="A36" s="1"/>
      <c r="B36" s="20"/>
      <c r="C36" s="1"/>
      <c r="D36" s="1"/>
    </row>
    <row r="37" ht="12.75">
      <c r="A37" s="1"/>
      <c r="B37" s="1"/>
      <c r="C37" s="1"/>
      <c r="D37" s="1"/>
    </row>
    <row r="38" ht="12.75">
      <c r="A38" s="1"/>
      <c r="B38" s="1"/>
      <c r="C38" s="1"/>
      <c r="D38" s="1"/>
    </row>
    <row r="39" ht="12.75">
      <c r="A39" s="1"/>
      <c r="B39" s="1"/>
      <c r="C39" s="1"/>
      <c r="D39" s="1"/>
    </row>
    <row r="40" ht="12.75">
      <c r="A40" s="1"/>
      <c r="B40" s="1"/>
      <c r="C40" s="1"/>
      <c r="D40" s="1"/>
    </row>
    <row r="41" ht="12.75">
      <c r="A41" s="1"/>
      <c r="B41" s="1"/>
      <c r="C41" s="1"/>
      <c r="D41" s="1"/>
    </row>
    <row r="42" ht="12.75">
      <c r="A42" s="1"/>
      <c r="B42" s="1"/>
      <c r="C42" s="1"/>
      <c r="D42" s="1"/>
    </row>
    <row r="43" ht="12.75">
      <c r="A43" s="1"/>
      <c r="B43" s="1"/>
      <c r="C43" s="1"/>
      <c r="D43" s="1"/>
    </row>
    <row r="44" ht="12.75">
      <c r="A44" s="1"/>
      <c r="B44" s="1"/>
      <c r="C44" s="1"/>
      <c r="D44" s="1"/>
    </row>
    <row r="45" ht="12.75">
      <c r="A45" s="1"/>
      <c r="B45" s="1"/>
      <c r="C45" s="1"/>
      <c r="D45" s="1"/>
    </row>
    <row r="46" ht="12.75">
      <c r="A46" s="1"/>
      <c r="B46" s="1"/>
      <c r="C46" s="1"/>
      <c r="D46" s="1"/>
    </row>
    <row r="47" ht="12.75">
      <c r="A47" s="1"/>
      <c r="B47" s="1"/>
      <c r="C47" s="1"/>
      <c r="D47" s="1"/>
    </row>
    <row r="48" ht="12.75">
      <c r="B48" s="1"/>
    </row>
    <row r="49" ht="12.75">
      <c r="B49" s="1"/>
    </row>
  </sheetData>
  <mergeCells count="11">
    <mergeCell ref="B1:C1"/>
    <mergeCell ref="B2:C2"/>
    <mergeCell ref="B4:C4"/>
    <mergeCell ref="B5:C5"/>
    <mergeCell ref="B6:C6"/>
    <mergeCell ref="B7:C7"/>
    <mergeCell ref="B8:C8"/>
    <mergeCell ref="A12:D12"/>
    <mergeCell ref="C26:D26"/>
    <mergeCell ref="C28:D28"/>
    <mergeCell ref="A31:C31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Никита Зайцев</cp:lastModifiedBy>
  <cp:revision>27</cp:revision>
  <dcterms:created xsi:type="dcterms:W3CDTF">2023-08-25T14:01:22Z</dcterms:created>
  <dcterms:modified xsi:type="dcterms:W3CDTF">2026-06-03T07:56:01Z</dcterms:modified>
</cp:coreProperties>
</file>