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Отчет" sheetId="1" state="visible" r:id="rId1"/>
    <sheet name="Расходы" sheetId="2" state="visible" r:id="rId2"/>
    <sheet name="Альфа-Банк" sheetId="3" state="visible" r:id="rId3"/>
    <sheet name="Эквайринг Альфа-Банк" sheetId="4" state="visible" r:id="rId4"/>
  </sheets>
  <calcPr/>
</workbook>
</file>

<file path=xl/sharedStrings.xml><?xml version="1.0" encoding="utf-8"?>
<sst xmlns="http://schemas.openxmlformats.org/spreadsheetml/2006/main" count="58" uniqueCount="58">
  <si>
    <t xml:space="preserve">Благотворительный фонд</t>
  </si>
  <si>
    <t xml:space="preserve">помощи бездомным животным «Навсегда»</t>
  </si>
  <si>
    <t xml:space="preserve">Отчет о полученных пожертвованиях</t>
  </si>
  <si>
    <t xml:space="preserve">и произведенных расходах</t>
  </si>
  <si>
    <t xml:space="preserve"> за январь 2026 года</t>
  </si>
  <si>
    <t xml:space="preserve">Остаток средств на 01.01.2026</t>
  </si>
  <si>
    <t xml:space="preserve">Общая сумма пожертвований за январь 2026г.</t>
  </si>
  <si>
    <t xml:space="preserve">На расчетный счет фонда  в  АО "Альфа-Банк"</t>
  </si>
  <si>
    <t xml:space="preserve">Через интернет-эквайринг Альфа-Банк на сайте foreverfund.ru</t>
  </si>
  <si>
    <t xml:space="preserve">Произведенные расходы на январь 2026г.</t>
  </si>
  <si>
    <t xml:space="preserve">Административно-хозяйственные расходы</t>
  </si>
  <si>
    <t xml:space="preserve">Программа "Льготная стерилизация"</t>
  </si>
  <si>
    <t xml:space="preserve">Программа "Экстренная помощь"</t>
  </si>
  <si>
    <t xml:space="preserve">Программа "Помощь приютам и волонтерам"</t>
  </si>
  <si>
    <t xml:space="preserve">Остаток средств на 31.01.2026</t>
  </si>
  <si>
    <t xml:space="preserve">Детализация произведенных расходов</t>
  </si>
  <si>
    <t xml:space="preserve">Дата платежа</t>
  </si>
  <si>
    <t xml:space="preserve">Сумма, руб</t>
  </si>
  <si>
    <t xml:space="preserve">Назначение платежа</t>
  </si>
  <si>
    <t xml:space="preserve">Программа «Льготная стерилизация»</t>
  </si>
  <si>
    <t>Итого</t>
  </si>
  <si>
    <t xml:space="preserve">Программа «Экстренная помощь»</t>
  </si>
  <si>
    <t xml:space="preserve">Программа «Помощь приютам и волонтерам»</t>
  </si>
  <si>
    <t xml:space="preserve">Январь 2026</t>
  </si>
  <si>
    <t xml:space="preserve">Комиссия банка</t>
  </si>
  <si>
    <t xml:space="preserve">Административные расходы на содержание бухглатерии</t>
  </si>
  <si>
    <t xml:space="preserve">Административные расходы на коммерческую деятельность</t>
  </si>
  <si>
    <t xml:space="preserve">Поступления на расчет счет фонда </t>
  </si>
  <si>
    <t xml:space="preserve">в АО "Альфа-Банк"</t>
  </si>
  <si>
    <t>Дата</t>
  </si>
  <si>
    <t>Благотворитель</t>
  </si>
  <si>
    <t>Назначение</t>
  </si>
  <si>
    <t xml:space="preserve">Благотворительные пожертвования от физических лиц</t>
  </si>
  <si>
    <t xml:space="preserve">Зайцев Никита Алексеевич</t>
  </si>
  <si>
    <t xml:space="preserve">Взнос учредителя</t>
  </si>
  <si>
    <t xml:space="preserve">Прочие поступления и благотворительные пожертвования</t>
  </si>
  <si>
    <t xml:space="preserve">Источник поступлений</t>
  </si>
  <si>
    <t>Всего</t>
  </si>
  <si>
    <t xml:space="preserve">в АО "Альфа-Банк" за платежи с помощью интернет-эквайринга</t>
  </si>
  <si>
    <t xml:space="preserve">на сайте foreverfund.ru</t>
  </si>
  <si>
    <t>Владислав</t>
  </si>
  <si>
    <t xml:space="preserve">Благотворительное пожертвование</t>
  </si>
  <si>
    <t>Даниил</t>
  </si>
  <si>
    <t>Вячеслав</t>
  </si>
  <si>
    <t>Роман</t>
  </si>
  <si>
    <t>Анна</t>
  </si>
  <si>
    <t>Настенька</t>
  </si>
  <si>
    <t>Сергей</t>
  </si>
  <si>
    <t>Polinus</t>
  </si>
  <si>
    <t>Дима</t>
  </si>
  <si>
    <t>Никита</t>
  </si>
  <si>
    <t>Руслан</t>
  </si>
  <si>
    <t>Ярослав</t>
  </si>
  <si>
    <t>Таня</t>
  </si>
  <si>
    <t>Валентина</t>
  </si>
  <si>
    <t xml:space="preserve">Светлана К.</t>
  </si>
  <si>
    <t>Светлана</t>
  </si>
  <si>
    <t xml:space="preserve">Мария Б.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</si>
</sst>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#,##0.00\ [$₽-19]"/>
    <numFmt numFmtId="161" formatCode="[$-F800]d\ mmmm\ yyyy\ &quot;г.&quot;"/>
    <numFmt numFmtId="162" formatCode="dd/mm/yyyy"/>
  </numFmts>
  <fonts count="10">
    <font>
      <sz val="10.000000"/>
      <color theme="1"/>
      <name val="Liberation Sans"/>
    </font>
    <font>
      <sz val="11.000000"/>
      <color theme="1"/>
      <name val="Calibri"/>
      <scheme val="minor"/>
    </font>
    <font>
      <b/>
      <sz val="12.000000"/>
      <color theme="4" tint="0"/>
      <name val="Liberation Sans"/>
    </font>
    <font>
      <b/>
      <sz val="11.000000"/>
      <color theme="1"/>
      <name val="Liberation Sans"/>
    </font>
    <font>
      <b/>
      <sz val="11.000000"/>
      <color rgb="FF030306"/>
      <name val="Liberation Sans"/>
    </font>
    <font>
      <i/>
      <sz val="10.000000"/>
      <color theme="1"/>
      <name val="Liberation Sans"/>
    </font>
    <font>
      <b/>
      <sz val="10.000000"/>
      <color theme="1"/>
      <name val="Liberation Sans"/>
    </font>
    <font>
      <sz val="11.000000"/>
      <color theme="1"/>
      <name val="Liberation Sans"/>
    </font>
    <font>
      <b/>
      <i/>
      <sz val="11.000000"/>
      <color theme="1"/>
      <name val="Liberation Sans"/>
    </font>
    <font>
      <b/>
      <sz val="11.000000"/>
      <name val="Liberation Sans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theme="0" tint="0"/>
        <bgColor theme="0" tint="0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4" tint="0.59999389629810485"/>
        <bgColor theme="4" tint="0.59999389629810485"/>
      </patternFill>
    </fill>
  </fills>
  <borders count="24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ck">
        <color auto="1"/>
      </left>
      <right style="none"/>
      <top style="thick">
        <color auto="1"/>
      </top>
      <bottom style="none"/>
      <diagonal style="none"/>
    </border>
    <border>
      <left style="none"/>
      <right style="none"/>
      <top style="thick">
        <color auto="1"/>
      </top>
      <bottom style="none"/>
      <diagonal style="none"/>
    </border>
    <border>
      <left style="none"/>
      <right style="thick">
        <color auto="1"/>
      </right>
      <top style="thick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 tint="0"/>
      </left>
      <right style="thin">
        <color theme="1" tint="0"/>
      </right>
      <top style="thin">
        <color theme="1" tint="0"/>
      </top>
      <bottom style="thin">
        <color theme="1" tint="0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</borders>
  <cellStyleXfs count="2">
    <xf fontId="0" fillId="0" borderId="0" numFmtId="0" applyNumberFormat="1" applyFont="1" applyFill="1" applyBorder="1"/>
    <xf fontId="1" fillId="2" borderId="0" numFmtId="44" applyNumberFormat="1" applyFont="0" applyFill="0" applyBorder="0"/>
  </cellStyleXfs>
  <cellXfs count="99">
    <xf fontId="0" fillId="0" borderId="0" numFmtId="0" xfId="0"/>
    <xf fontId="0" fillId="3" borderId="0" numFmtId="0" xfId="0" applyFill="1"/>
    <xf fontId="0" fillId="3" borderId="1" numFmtId="0" xfId="0" applyFill="1" applyBorder="1"/>
    <xf fontId="2" fillId="3" borderId="2" numFmtId="0" xfId="0" applyFont="1" applyFill="1" applyBorder="1" applyAlignment="1">
      <alignment horizontal="center" vertical="center"/>
    </xf>
    <xf fontId="0" fillId="3" borderId="3" numFmtId="0" xfId="0" applyFill="1" applyBorder="1"/>
    <xf fontId="0" fillId="3" borderId="4" numFmtId="0" xfId="0" applyFill="1" applyBorder="1"/>
    <xf fontId="2" fillId="3" borderId="0" numFmtId="0" xfId="0" applyFont="1" applyFill="1" applyAlignment="1">
      <alignment horizontal="center" vertical="center"/>
    </xf>
    <xf fontId="0" fillId="3" borderId="5" numFmtId="0" xfId="0" applyFill="1" applyBorder="1"/>
    <xf fontId="3" fillId="4" borderId="6" numFmtId="0" xfId="0" applyFont="1" applyFill="1" applyBorder="1"/>
    <xf fontId="4" fillId="4" borderId="7" numFmtId="160" xfId="1" applyNumberFormat="1" applyFont="1" applyFill="1" applyBorder="1" applyAlignment="1">
      <alignment horizontal="right"/>
    </xf>
    <xf fontId="3" fillId="4" borderId="1" numFmtId="0" xfId="0" applyFont="1" applyFill="1" applyBorder="1"/>
    <xf fontId="3" fillId="4" borderId="3" numFmtId="160" xfId="1" applyNumberFormat="1" applyFont="1" applyFill="1" applyBorder="1"/>
    <xf fontId="5" fillId="3" borderId="6" numFmtId="0" xfId="0" applyFont="1" applyFill="1" applyBorder="1"/>
    <xf fontId="0" fillId="3" borderId="7" numFmtId="160" xfId="1" applyNumberFormat="1" applyFill="1" applyBorder="1"/>
    <xf fontId="5" fillId="3" borderId="8" numFmtId="0" xfId="0" applyFont="1" applyFill="1" applyBorder="1"/>
    <xf fontId="0" fillId="3" borderId="8" numFmtId="160" xfId="1" applyNumberFormat="1" applyFill="1" applyBorder="1"/>
    <xf fontId="3" fillId="4" borderId="7" numFmtId="160" xfId="1" applyNumberFormat="1" applyFont="1" applyFill="1" applyBorder="1"/>
    <xf fontId="5" fillId="3" borderId="7" numFmtId="160" xfId="1" applyNumberFormat="1" applyFont="1" applyFill="1" applyBorder="1"/>
    <xf fontId="0" fillId="3" borderId="7" numFmtId="160" xfId="0" applyNumberFormat="1" applyFill="1" applyBorder="1"/>
    <xf fontId="0" fillId="3" borderId="9" numFmtId="160" xfId="0" applyNumberFormat="1" applyFill="1" applyBorder="1"/>
    <xf fontId="0" fillId="3" borderId="0" numFmtId="160" xfId="0" applyNumberFormat="1" applyFill="1"/>
    <xf fontId="6" fillId="4" borderId="6" numFmtId="0" xfId="0" applyFont="1" applyFill="1" applyBorder="1"/>
    <xf fontId="3" fillId="4" borderId="7" numFmtId="160" xfId="0" applyNumberFormat="1" applyFont="1" applyFill="1" applyBorder="1"/>
    <xf fontId="0" fillId="3" borderId="10" numFmtId="0" xfId="0" applyFill="1" applyBorder="1"/>
    <xf fontId="0" fillId="3" borderId="9" numFmtId="0" xfId="0" applyFill="1" applyBorder="1"/>
    <xf fontId="3" fillId="3" borderId="11" numFmtId="0" xfId="0" applyFont="1" applyFill="1" applyBorder="1" applyAlignment="1">
      <alignment horizontal="center" vertical="center"/>
    </xf>
    <xf fontId="3" fillId="3" borderId="12" numFmtId="160" xfId="1" applyNumberFormat="1" applyFont="1" applyFill="1" applyBorder="1" applyAlignment="1">
      <alignment horizontal="center" vertical="center"/>
    </xf>
    <xf fontId="3" fillId="0" borderId="13" numFmtId="0" xfId="0" applyFont="1" applyBorder="1" applyAlignment="1">
      <alignment horizontal="center" vertical="center"/>
    </xf>
    <xf fontId="6" fillId="5" borderId="8" numFmtId="0" xfId="0" applyFont="1" applyFill="1" applyBorder="1" applyAlignment="1">
      <alignment horizontal="left"/>
    </xf>
    <xf fontId="7" fillId="3" borderId="14" numFmtId="161" xfId="0" applyNumberFormat="1" applyFont="1" applyFill="1" applyBorder="1" applyAlignment="1">
      <alignment horizontal="center" vertical="center"/>
    </xf>
    <xf fontId="7" fillId="3" borderId="8" numFmtId="160" xfId="1" applyNumberFormat="1" applyFont="1" applyFill="1" applyBorder="1" applyAlignment="1">
      <alignment horizontal="center"/>
    </xf>
    <xf fontId="0" fillId="3" borderId="8" numFmtId="0" xfId="0" applyFill="1" applyBorder="1" applyAlignment="1">
      <alignment horizontal="left" vertical="center" wrapText="1"/>
    </xf>
    <xf fontId="3" fillId="3" borderId="8" numFmtId="0" xfId="0" applyFont="1" applyFill="1" applyBorder="1" applyAlignment="1">
      <alignment horizontal="center"/>
    </xf>
    <xf fontId="3" fillId="3" borderId="8" numFmtId="160" xfId="1" applyNumberFormat="1" applyFont="1" applyFill="1" applyBorder="1" applyAlignment="1">
      <alignment horizontal="center"/>
    </xf>
    <xf fontId="0" fillId="3" borderId="8" numFmtId="0" xfId="0" applyFill="1" applyBorder="1" applyAlignment="1">
      <alignment horizontal="left"/>
    </xf>
    <xf fontId="3" fillId="3" borderId="4" numFmtId="0" xfId="0" applyFont="1" applyFill="1" applyBorder="1" applyAlignment="1">
      <alignment horizontal="center"/>
    </xf>
    <xf fontId="3" fillId="3" borderId="0" numFmtId="160" xfId="1" applyNumberFormat="1" applyFont="1" applyFill="1" applyAlignment="1">
      <alignment horizontal="center"/>
    </xf>
    <xf fontId="3" fillId="5" borderId="8" numFmtId="0" xfId="0" applyFont="1" applyFill="1" applyBorder="1" applyAlignment="1">
      <alignment horizontal="left"/>
    </xf>
    <xf fontId="7" fillId="0" borderId="8" numFmtId="161" xfId="0" applyNumberFormat="1" applyFont="1" applyBorder="1" applyAlignment="1">
      <alignment horizontal="center"/>
    </xf>
    <xf fontId="7" fillId="0" borderId="8" numFmtId="160" xfId="0" applyNumberFormat="1" applyFont="1" applyBorder="1" applyAlignment="1">
      <alignment horizontal="center" vertical="center"/>
    </xf>
    <xf fontId="7" fillId="0" borderId="8" numFmtId="0" xfId="0" applyFont="1" applyBorder="1" applyAlignment="1">
      <alignment horizontal="left"/>
    </xf>
    <xf fontId="3" fillId="3" borderId="8" numFmtId="0" xfId="0" applyFont="1" applyFill="1" applyBorder="1"/>
    <xf fontId="7" fillId="3" borderId="8" numFmtId="0" xfId="0" applyFont="1" applyFill="1" applyBorder="1" applyAlignment="1">
      <alignment horizontal="left"/>
    </xf>
    <xf fontId="5" fillId="3" borderId="4" numFmtId="0" xfId="0" applyFont="1" applyFill="1" applyBorder="1"/>
    <xf fontId="0" fillId="3" borderId="0" numFmtId="160" xfId="1" applyNumberFormat="1" applyFill="1"/>
    <xf fontId="3" fillId="5" borderId="6" numFmtId="0" xfId="0" applyFont="1" applyFill="1" applyBorder="1" applyAlignment="1">
      <alignment horizontal="left"/>
    </xf>
    <xf fontId="3" fillId="5" borderId="15" numFmtId="0" xfId="0" applyFont="1" applyFill="1" applyBorder="1" applyAlignment="1">
      <alignment horizontal="left"/>
    </xf>
    <xf fontId="3" fillId="5" borderId="7" numFmtId="0" xfId="0" applyFont="1" applyFill="1" applyBorder="1" applyAlignment="1">
      <alignment horizontal="left"/>
    </xf>
    <xf fontId="7" fillId="3" borderId="16" numFmtId="0" xfId="0" applyFont="1" applyFill="1" applyBorder="1" applyAlignment="1">
      <alignment horizontal="center" vertical="center"/>
    </xf>
    <xf fontId="7" fillId="3" borderId="8" numFmtId="160" xfId="0" applyNumberFormat="1" applyFont="1" applyFill="1" applyBorder="1" applyAlignment="1">
      <alignment horizontal="center"/>
    </xf>
    <xf fontId="7" fillId="3" borderId="17" numFmtId="0" xfId="0" applyFont="1" applyFill="1" applyBorder="1" applyAlignment="1">
      <alignment horizontal="center" vertical="center"/>
    </xf>
    <xf fontId="7" fillId="3" borderId="18" numFmtId="0" xfId="0" applyFont="1" applyFill="1" applyBorder="1" applyAlignment="1">
      <alignment horizontal="center" vertical="center"/>
    </xf>
    <xf fontId="3" fillId="3" borderId="8" numFmtId="160" xfId="1" applyNumberFormat="1" applyFont="1" applyFill="1" applyBorder="1"/>
    <xf fontId="0" fillId="3" borderId="8" numFmtId="0" xfId="0" applyFill="1" applyBorder="1"/>
    <xf fontId="0" fillId="3" borderId="19" numFmtId="0" xfId="0" applyFill="1" applyBorder="1"/>
    <xf fontId="0" fillId="3" borderId="10" numFmtId="160" xfId="0" applyNumberFormat="1" applyFill="1" applyBorder="1"/>
    <xf fontId="8" fillId="3" borderId="8" numFmtId="0" xfId="0" applyFont="1" applyFill="1" applyBorder="1" applyAlignment="1">
      <alignment horizontal="center" vertical="center"/>
    </xf>
    <xf fontId="8" fillId="3" borderId="8" numFmtId="160" xfId="1" applyNumberFormat="1" applyFont="1" applyFill="1" applyBorder="1" applyAlignment="1">
      <alignment horizontal="center" vertical="center"/>
    </xf>
    <xf fontId="8" fillId="0" borderId="8" numFmtId="0" xfId="0" applyFont="1" applyBorder="1" applyAlignment="1">
      <alignment horizontal="center" vertical="center"/>
    </xf>
    <xf fontId="8" fillId="3" borderId="8" numFmtId="0" xfId="0" applyFont="1" applyFill="1" applyBorder="1" applyAlignment="1">
      <alignment horizontal="center"/>
    </xf>
    <xf fontId="9" fillId="5" borderId="8" numFmtId="0" xfId="0" applyFont="1" applyFill="1" applyBorder="1" applyAlignment="1">
      <alignment horizontal="left"/>
    </xf>
    <xf fontId="7" fillId="3" borderId="8" numFmtId="162" xfId="0" applyNumberFormat="1" applyFont="1" applyFill="1" applyBorder="1" applyAlignment="1">
      <alignment horizontal="center" vertical="center"/>
    </xf>
    <xf fontId="0" fillId="3" borderId="0" numFmtId="0" xfId="0" applyFill="1" applyAlignment="1">
      <alignment horizontal="left" wrapText="1"/>
    </xf>
    <xf fontId="0" fillId="3" borderId="8" numFmtId="0" xfId="0" applyFill="1" applyBorder="1"/>
    <xf fontId="7" fillId="3" borderId="8" numFmtId="162" xfId="0" applyNumberFormat="1" applyFont="1" applyFill="1" applyBorder="1" applyAlignment="1">
      <alignment horizontal="center"/>
    </xf>
    <xf fontId="0" fillId="3" borderId="8" numFmtId="0" xfId="0" applyFill="1" applyBorder="1" applyAlignment="1">
      <alignment horizontal="left"/>
    </xf>
    <xf fontId="3" fillId="3" borderId="8" numFmtId="162" xfId="0" applyNumberFormat="1" applyFont="1" applyFill="1" applyBorder="1" applyAlignment="1">
      <alignment horizontal="center"/>
    </xf>
    <xf fontId="3" fillId="5" borderId="14" numFmtId="162" xfId="0" applyNumberFormat="1" applyFont="1" applyFill="1" applyBorder="1" applyAlignment="1">
      <alignment horizontal="left"/>
    </xf>
    <xf fontId="8" fillId="0" borderId="8" numFmtId="162" xfId="0" applyNumberFormat="1" applyFont="1" applyBorder="1" applyAlignment="1">
      <alignment horizontal="center"/>
    </xf>
    <xf fontId="8" fillId="0" borderId="4" numFmtId="162" xfId="0" applyNumberFormat="1" applyFont="1" applyBorder="1" applyAlignment="1">
      <alignment horizontal="center"/>
    </xf>
    <xf fontId="8" fillId="0" borderId="0" numFmtId="162" xfId="0" applyNumberFormat="1" applyFont="1" applyAlignment="1">
      <alignment horizontal="center"/>
    </xf>
    <xf fontId="7" fillId="0" borderId="20" numFmtId="162" xfId="0" applyNumberFormat="1" applyFont="1" applyBorder="1" applyAlignment="1">
      <alignment horizontal="center"/>
    </xf>
    <xf fontId="7" fillId="0" borderId="19" numFmtId="160" xfId="0" applyNumberFormat="1" applyFont="1" applyBorder="1" applyAlignment="1">
      <alignment horizontal="center"/>
    </xf>
    <xf fontId="7" fillId="0" borderId="21" numFmtId="162" xfId="0" applyNumberFormat="1" applyFont="1" applyBorder="1" applyAlignment="1">
      <alignment horizontal="left"/>
    </xf>
    <xf fontId="6" fillId="5" borderId="8" numFmtId="0" xfId="0" applyFont="1" applyFill="1" applyBorder="1"/>
    <xf fontId="6" fillId="5" borderId="8" numFmtId="160" xfId="1" applyNumberFormat="1" applyFont="1" applyFill="1" applyBorder="1" applyAlignment="1">
      <alignment horizontal="center"/>
    </xf>
    <xf fontId="6" fillId="3" borderId="19" numFmtId="0" xfId="0" applyFont="1" applyFill="1" applyBorder="1" applyAlignment="1">
      <alignment horizontal="left"/>
    </xf>
    <xf fontId="6" fillId="3" borderId="10" numFmtId="0" xfId="0" applyFont="1" applyFill="1" applyBorder="1" applyAlignment="1">
      <alignment horizontal="left"/>
    </xf>
    <xf fontId="7" fillId="3" borderId="0" numFmtId="0" xfId="0" applyFont="1" applyFill="1" applyAlignment="1">
      <alignment horizontal="center"/>
    </xf>
    <xf fontId="7" fillId="3" borderId="0" numFmtId="160" xfId="0" applyNumberFormat="1" applyFont="1" applyFill="1" applyAlignment="1">
      <alignment horizontal="center"/>
    </xf>
    <xf fontId="7" fillId="3" borderId="0" numFmtId="0" xfId="0" applyFont="1" applyFill="1" applyAlignment="1">
      <alignment horizontal="left"/>
    </xf>
    <xf fontId="7" fillId="3" borderId="0" numFmtId="162" xfId="0" applyNumberFormat="1" applyFont="1" applyFill="1" applyAlignment="1">
      <alignment horizontal="center"/>
    </xf>
    <xf fontId="7" fillId="3" borderId="0" numFmtId="160" xfId="1" applyNumberFormat="1" applyFont="1" applyFill="1" applyAlignment="1">
      <alignment horizontal="center"/>
    </xf>
    <xf fontId="3" fillId="3" borderId="0" numFmtId="0" xfId="0" applyFont="1" applyFill="1"/>
    <xf fontId="3" fillId="3" borderId="0" numFmtId="160" xfId="1" applyNumberFormat="1" applyFont="1" applyFill="1"/>
    <xf fontId="0" fillId="3" borderId="8" numFmtId="160" xfId="1" applyNumberFormat="1" applyFill="1" applyBorder="1" applyAlignment="1">
      <alignment horizontal="center"/>
    </xf>
    <xf fontId="0" fillId="3" borderId="8" numFmtId="0" xfId="0" applyFill="1" applyBorder="1" applyAlignment="1">
      <alignment horizontal="left" vertical="center" wrapText="1"/>
    </xf>
    <xf fontId="0" fillId="3" borderId="0" numFmtId="0" xfId="0" applyFill="1" applyAlignment="1">
      <alignment horizontal="left" vertical="center" wrapText="1"/>
    </xf>
    <xf fontId="0" fillId="3" borderId="14" numFmtId="0" xfId="0" applyFill="1" applyBorder="1"/>
    <xf fontId="0" fillId="3" borderId="14" numFmtId="0" xfId="0" applyFill="1" applyBorder="1"/>
    <xf fontId="7" fillId="3" borderId="6" numFmtId="160" xfId="1" applyNumberFormat="1" applyFont="1" applyFill="1" applyBorder="1" applyAlignment="1">
      <alignment horizontal="center"/>
    </xf>
    <xf fontId="0" fillId="3" borderId="22" numFmtId="0" xfId="0" applyFill="1" applyBorder="1"/>
    <xf fontId="0" fillId="3" borderId="21" numFmtId="0" xfId="0" applyFill="1" applyBorder="1"/>
    <xf fontId="0" fillId="3" borderId="7" numFmtId="0" xfId="0" applyFill="1" applyBorder="1"/>
    <xf fontId="7" fillId="3" borderId="5" numFmtId="0" xfId="0" applyFont="1" applyFill="1" applyBorder="1" applyAlignment="1">
      <alignment horizontal="left"/>
    </xf>
    <xf fontId="6" fillId="5" borderId="23" numFmtId="0" xfId="0" applyFont="1" applyFill="1" applyBorder="1"/>
    <xf fontId="6" fillId="5" borderId="23" numFmtId="160" xfId="1" applyNumberFormat="1" applyFont="1" applyFill="1" applyBorder="1" applyAlignment="1">
      <alignment horizontal="center"/>
    </xf>
    <xf fontId="7" fillId="3" borderId="0" numFmtId="162" xfId="0" applyNumberFormat="1" applyFont="1" applyFill="1" applyAlignment="1">
      <alignment vertical="center"/>
    </xf>
    <xf fontId="6" fillId="3" borderId="0" numFmtId="0" xfId="0" applyFont="1" applyFill="1" applyAlignment="1">
      <alignment horizontal="left"/>
    </xf>
  </cellXfs>
  <cellStyles count="2">
    <cellStyle name="Обычный" xfId="0" builtinId="0"/>
    <cellStyle name="Currenc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7" Type="http://schemas.openxmlformats.org/officeDocument/2006/relationships/styles" Target="styles.xml"/><Relationship  Id="rId6" Type="http://schemas.openxmlformats.org/officeDocument/2006/relationships/sharedStrings" Target="sharedStrings.xml"/><Relationship  Id="rId5" Type="http://schemas.openxmlformats.org/officeDocument/2006/relationships/theme" Target="theme/theme1.xml"/><Relationship  Id="rId4" Type="http://schemas.openxmlformats.org/officeDocument/2006/relationships/worksheet" Target="worksheets/sheet4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1</xdr:row>
      <xdr:rowOff>0</xdr:rowOff>
    </xdr:from>
    <xdr:ext cx="2409824" cy="573963"/>
    <xdr:pic>
      <xdr:nvPicPr>
        <xdr:cNvPr id="949268372" name="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0" y="152400"/>
          <a:ext cx="2409824" cy="57396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1</xdr:row>
      <xdr:rowOff>0</xdr:rowOff>
    </xdr:from>
    <xdr:ext cx="2409824" cy="573963"/>
    <xdr:pic>
      <xdr:nvPicPr>
        <xdr:cNvPr id="770046600" name="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0" y="152400"/>
          <a:ext cx="2409824" cy="57396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1</xdr:row>
      <xdr:rowOff>0</xdr:rowOff>
    </xdr:from>
    <xdr:ext cx="2409824" cy="573963"/>
    <xdr:pic>
      <xdr:nvPicPr>
        <xdr:cNvPr id="1288770262" name="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0" y="152400"/>
          <a:ext cx="2409824" cy="57396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1</xdr:row>
      <xdr:rowOff>0</xdr:rowOff>
    </xdr:from>
    <xdr:ext cx="2409823" cy="573963"/>
    <xdr:pic>
      <xdr:nvPicPr>
        <xdr:cNvPr id="1339105539" name="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0" y="152399"/>
          <a:ext cx="2409823" cy="573963"/>
        </a:xfrm>
        <a:prstGeom prst="rect">
          <a:avLst/>
        </a:prstGeom>
      </xdr:spPr>
    </xdr:pic>
    <xdr:clientData/>
  </xdr:one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22" activeCellId="0" sqref="A22"/>
    </sheetView>
  </sheetViews>
  <sheetFormatPr baseColWidth="10" defaultColWidth="10.5" defaultRowHeight="12"/>
  <cols>
    <col customWidth="1" min="1" max="1" style="1" width="62.28125"/>
    <col customWidth="1" min="2" max="3" style="1" width="43.421875"/>
    <col min="4" max="16384" style="1" width="10.5"/>
  </cols>
  <sheetData>
    <row r="1" ht="13.85">
      <c r="A1" s="2"/>
      <c r="B1" s="3" t="s">
        <v>0</v>
      </c>
      <c r="C1" s="3"/>
      <c r="D1" s="4"/>
    </row>
    <row r="2" ht="13.85">
      <c r="A2" s="5"/>
      <c r="B2" s="6" t="s">
        <v>1</v>
      </c>
      <c r="C2" s="6"/>
      <c r="D2" s="7"/>
    </row>
    <row r="3" ht="12.75">
      <c r="A3" s="5"/>
      <c r="B3" s="1"/>
      <c r="C3" s="1"/>
      <c r="D3" s="7"/>
    </row>
    <row r="4" ht="13.85">
      <c r="A4" s="5"/>
      <c r="B4" s="6" t="s">
        <v>2</v>
      </c>
      <c r="C4" s="6"/>
      <c r="D4" s="7"/>
    </row>
    <row r="5" ht="13.85">
      <c r="A5" s="5"/>
      <c r="B5" s="6" t="s">
        <v>3</v>
      </c>
      <c r="C5" s="6"/>
      <c r="D5" s="7"/>
    </row>
    <row r="6" ht="13.85">
      <c r="A6" s="5"/>
      <c r="B6" s="6" t="s">
        <v>4</v>
      </c>
      <c r="C6" s="6"/>
      <c r="D6" s="7"/>
    </row>
    <row r="7" ht="12.75">
      <c r="A7" s="5"/>
      <c r="B7" s="1"/>
      <c r="C7" s="1"/>
      <c r="D7" s="7"/>
    </row>
    <row r="8" ht="12.75">
      <c r="A8" s="5"/>
      <c r="B8" s="1"/>
      <c r="C8" s="1"/>
      <c r="D8" s="7"/>
    </row>
    <row r="9" ht="13.1">
      <c r="A9" s="8" t="s">
        <v>5</v>
      </c>
      <c r="B9" s="9">
        <v>60461.160000000003</v>
      </c>
      <c r="D9" s="7"/>
    </row>
    <row r="10" ht="12.75">
      <c r="A10" s="5"/>
      <c r="B10" s="1"/>
      <c r="C10" s="1"/>
      <c r="D10" s="7"/>
    </row>
    <row r="11" ht="13.1">
      <c r="A11" s="10" t="s">
        <v>6</v>
      </c>
      <c r="B11" s="11">
        <f>SUM(B12:B13)</f>
        <v>31018</v>
      </c>
      <c r="C11" s="1"/>
      <c r="D11" s="7"/>
    </row>
    <row r="12" ht="12.75">
      <c r="A12" s="12" t="s">
        <v>7</v>
      </c>
      <c r="B12" s="13">
        <f>'Альфа-Банк'!B19</f>
        <v>16000</v>
      </c>
      <c r="C12" s="1"/>
      <c r="D12" s="7"/>
    </row>
    <row r="13" ht="12.75">
      <c r="A13" s="14" t="s">
        <v>8</v>
      </c>
      <c r="B13" s="15">
        <f>'Эквайринг Альфа-Банк'!B31</f>
        <v>15018</v>
      </c>
      <c r="C13" s="1"/>
      <c r="D13" s="7"/>
    </row>
    <row r="14" ht="12.75">
      <c r="A14" s="5"/>
      <c r="B14" s="1"/>
      <c r="C14" s="1"/>
      <c r="D14" s="7"/>
    </row>
    <row r="15" ht="13.1">
      <c r="A15" s="8" t="s">
        <v>9</v>
      </c>
      <c r="B15" s="16">
        <f>SUM(B16:B19)</f>
        <v>14940.870000000001</v>
      </c>
      <c r="C15" s="1"/>
      <c r="D15" s="7"/>
    </row>
    <row r="16" ht="12.75">
      <c r="A16" s="12" t="s">
        <v>10</v>
      </c>
      <c r="B16" s="17">
        <f>'Расходы'!B26</f>
        <v>14940.870000000001</v>
      </c>
      <c r="C16" s="1"/>
      <c r="D16" s="7"/>
    </row>
    <row r="17" ht="12.75">
      <c r="A17" s="12" t="s">
        <v>11</v>
      </c>
      <c r="B17" s="18">
        <f>'Расходы'!B12</f>
        <v>0</v>
      </c>
      <c r="C17" s="1"/>
      <c r="D17" s="7"/>
    </row>
    <row r="18" ht="12.75">
      <c r="A18" s="12" t="s">
        <v>12</v>
      </c>
      <c r="B18" s="18">
        <f>'Расходы'!B17</f>
        <v>0</v>
      </c>
      <c r="C18" s="1"/>
      <c r="D18" s="7"/>
    </row>
    <row r="19" ht="12.75">
      <c r="A19" s="12" t="s">
        <v>13</v>
      </c>
      <c r="B19" s="19">
        <f>'Расходы'!B20</f>
        <v>0</v>
      </c>
      <c r="C19" s="1"/>
      <c r="D19" s="7"/>
    </row>
    <row r="20" ht="12.75">
      <c r="A20" s="1"/>
      <c r="B20" s="20"/>
      <c r="C20" s="1"/>
      <c r="D20" s="7"/>
    </row>
    <row r="21" ht="13.1">
      <c r="A21" s="21" t="s">
        <v>14</v>
      </c>
      <c r="B21" s="22">
        <f>B9+B11-B15</f>
        <v>76538.290000000008</v>
      </c>
      <c r="C21" s="23"/>
      <c r="D21" s="24"/>
    </row>
    <row r="22" ht="12.75">
      <c r="B22" s="1"/>
    </row>
  </sheetData>
  <mergeCells count="5">
    <mergeCell ref="B1:C1"/>
    <mergeCell ref="B2:C2"/>
    <mergeCell ref="B4:C4"/>
    <mergeCell ref="B5:C5"/>
    <mergeCell ref="B6:C6"/>
  </mergeCells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B24" activeCellId="0" sqref="B24"/>
    </sheetView>
  </sheetViews>
  <sheetFormatPr baseColWidth="10" defaultColWidth="10.5" defaultRowHeight="12"/>
  <cols>
    <col customWidth="1" min="1" max="1" style="1" width="42.00390625"/>
    <col customWidth="1" min="2" max="2" style="1" width="43.421875"/>
    <col customWidth="1" min="3" max="3" style="1" width="113.421875"/>
    <col min="4" max="16384" style="1" width="10.5"/>
  </cols>
  <sheetData>
    <row r="1" ht="13.85">
      <c r="A1" s="2"/>
      <c r="B1" s="3" t="s">
        <v>0</v>
      </c>
      <c r="C1" s="3"/>
      <c r="D1" s="4"/>
    </row>
    <row r="2" ht="13.85">
      <c r="A2" s="5"/>
      <c r="B2" s="6" t="s">
        <v>1</v>
      </c>
      <c r="C2" s="6"/>
      <c r="D2" s="7"/>
    </row>
    <row r="3" ht="12.75">
      <c r="A3" s="5"/>
      <c r="B3" s="1"/>
      <c r="C3" s="1"/>
      <c r="D3" s="7"/>
    </row>
    <row r="4" ht="13.85">
      <c r="A4" s="5"/>
      <c r="B4" s="6"/>
      <c r="C4" s="6"/>
      <c r="D4" s="7"/>
    </row>
    <row r="5" ht="13.85">
      <c r="A5" s="5"/>
      <c r="B5" s="6" t="s">
        <v>15</v>
      </c>
      <c r="C5" s="6"/>
      <c r="D5" s="7"/>
    </row>
    <row r="6" ht="13.85">
      <c r="A6" s="5"/>
      <c r="B6" s="6" t="s">
        <v>4</v>
      </c>
      <c r="C6" s="6"/>
      <c r="D6" s="7"/>
    </row>
    <row r="7" ht="12.75">
      <c r="A7" s="5"/>
      <c r="B7" s="1"/>
      <c r="C7" s="1"/>
      <c r="D7" s="7"/>
    </row>
    <row r="8" ht="12.75">
      <c r="A8" s="5"/>
      <c r="B8" s="1"/>
      <c r="C8" s="1"/>
      <c r="D8" s="7"/>
    </row>
    <row r="9" ht="13.1">
      <c r="A9" s="25" t="s">
        <v>16</v>
      </c>
      <c r="B9" s="26" t="s">
        <v>17</v>
      </c>
      <c r="C9" s="27" t="s">
        <v>18</v>
      </c>
      <c r="D9" s="7"/>
    </row>
    <row r="10" ht="12.75">
      <c r="A10" s="28" t="s">
        <v>19</v>
      </c>
      <c r="B10" s="28"/>
      <c r="C10" s="28"/>
      <c r="D10" s="7"/>
    </row>
    <row r="11" ht="13.1">
      <c r="A11" s="29"/>
      <c r="B11" s="30"/>
      <c r="C11" s="31"/>
      <c r="D11" s="7"/>
    </row>
    <row r="12" ht="13.1">
      <c r="A12" s="32" t="s">
        <v>20</v>
      </c>
      <c r="B12" s="33">
        <f>SUM(B11:B11)</f>
        <v>0</v>
      </c>
      <c r="C12" s="34"/>
      <c r="D12" s="7"/>
    </row>
    <row r="13" ht="13.1">
      <c r="A13" s="35"/>
      <c r="B13" s="36"/>
      <c r="C13" s="1"/>
      <c r="D13" s="7"/>
    </row>
    <row r="14" ht="13.1">
      <c r="A14" s="37" t="s">
        <v>21</v>
      </c>
      <c r="B14" s="37"/>
      <c r="C14" s="37"/>
      <c r="D14" s="7"/>
    </row>
    <row r="15" ht="13.1">
      <c r="A15" s="38"/>
      <c r="B15" s="39"/>
      <c r="C15" s="40"/>
      <c r="D15" s="7"/>
    </row>
    <row r="16" ht="13.1">
      <c r="A16" s="38"/>
      <c r="B16" s="39"/>
      <c r="C16" s="40"/>
      <c r="D16" s="7"/>
    </row>
    <row r="17" ht="13.1">
      <c r="A17" s="41" t="s">
        <v>20</v>
      </c>
      <c r="B17" s="33">
        <f>SUM(B15:B16)</f>
        <v>0</v>
      </c>
      <c r="C17" s="42"/>
      <c r="D17" s="7"/>
    </row>
    <row r="18" ht="12.75">
      <c r="A18" s="43"/>
      <c r="B18" s="44"/>
      <c r="C18" s="1"/>
      <c r="D18" s="7"/>
    </row>
    <row r="19" ht="13.1">
      <c r="A19" s="45" t="s">
        <v>22</v>
      </c>
      <c r="B19" s="46"/>
      <c r="C19" s="47"/>
      <c r="D19" s="7"/>
    </row>
    <row r="20" ht="13.1">
      <c r="A20" s="41" t="s">
        <v>20</v>
      </c>
      <c r="B20" s="33">
        <v>0</v>
      </c>
      <c r="C20" s="1"/>
      <c r="D20" s="7"/>
    </row>
    <row r="21" ht="12.75">
      <c r="A21" s="43"/>
      <c r="B21" s="44"/>
      <c r="C21" s="1"/>
      <c r="D21" s="7"/>
    </row>
    <row r="22" ht="12.75">
      <c r="A22" s="28" t="s">
        <v>10</v>
      </c>
      <c r="B22" s="28"/>
      <c r="C22" s="28"/>
      <c r="D22" s="7"/>
    </row>
    <row r="23" ht="13.1">
      <c r="A23" s="48" t="s">
        <v>23</v>
      </c>
      <c r="B23" s="49">
        <v>440.87</v>
      </c>
      <c r="C23" s="42" t="s">
        <v>24</v>
      </c>
      <c r="D23" s="7"/>
    </row>
    <row r="24" ht="13.1">
      <c r="A24" s="50"/>
      <c r="B24" s="30">
        <v>9500</v>
      </c>
      <c r="C24" s="42" t="s">
        <v>25</v>
      </c>
      <c r="D24" s="7"/>
    </row>
    <row r="25" ht="13.1">
      <c r="A25" s="51"/>
      <c r="B25" s="30">
        <v>5000</v>
      </c>
      <c r="C25" s="42" t="s">
        <v>26</v>
      </c>
      <c r="D25" s="7"/>
    </row>
    <row r="26" ht="13.1">
      <c r="A26" s="41" t="s">
        <v>20</v>
      </c>
      <c r="B26" s="52">
        <f>SUM(B23:B25)</f>
        <v>14940.870000000001</v>
      </c>
      <c r="C26" s="53"/>
      <c r="D26" s="7"/>
    </row>
    <row r="27" ht="12.75">
      <c r="A27" s="5"/>
      <c r="B27" s="20"/>
      <c r="C27" s="1"/>
      <c r="D27" s="7"/>
    </row>
    <row r="28" ht="12.75">
      <c r="A28" s="54"/>
      <c r="B28" s="55"/>
      <c r="C28" s="23"/>
      <c r="D28" s="24"/>
    </row>
    <row r="29" ht="12.75">
      <c r="B29" s="1"/>
    </row>
  </sheetData>
  <mergeCells count="10">
    <mergeCell ref="B1:C1"/>
    <mergeCell ref="B2:C2"/>
    <mergeCell ref="B4:C4"/>
    <mergeCell ref="B5:C5"/>
    <mergeCell ref="B6:C6"/>
    <mergeCell ref="A10:C10"/>
    <mergeCell ref="A14:C14"/>
    <mergeCell ref="A19:C19"/>
    <mergeCell ref="A22:C22"/>
    <mergeCell ref="A23:A25"/>
  </mergeCells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C15" activeCellId="0" sqref="A15:D15"/>
    </sheetView>
  </sheetViews>
  <sheetFormatPr baseColWidth="10" defaultColWidth="10.5" defaultRowHeight="12"/>
  <cols>
    <col customWidth="1" min="1" max="1" style="1" width="42.00390625"/>
    <col customWidth="1" min="2" max="2" style="1" width="19.7109375"/>
    <col customWidth="1" min="3" max="3" style="1" width="91.57421875"/>
    <col customWidth="1" min="4" max="4" style="1" width="83.57421875"/>
    <col min="5" max="16384" style="1" width="10.5"/>
  </cols>
  <sheetData>
    <row r="1" ht="13.85">
      <c r="A1" s="2"/>
      <c r="B1" s="3" t="s">
        <v>0</v>
      </c>
      <c r="C1" s="3"/>
      <c r="D1" s="4"/>
    </row>
    <row r="2" ht="13.85">
      <c r="A2" s="5"/>
      <c r="B2" s="6" t="s">
        <v>1</v>
      </c>
      <c r="C2" s="6"/>
      <c r="D2" s="7"/>
    </row>
    <row r="3" ht="12.75">
      <c r="A3" s="5"/>
      <c r="B3" s="1"/>
      <c r="C3" s="1"/>
      <c r="D3" s="7"/>
    </row>
    <row r="4" ht="13.85">
      <c r="A4" s="5"/>
      <c r="B4" s="6"/>
      <c r="C4" s="6"/>
      <c r="D4" s="7"/>
    </row>
    <row r="5" ht="13.85">
      <c r="A5" s="5"/>
      <c r="B5" s="6" t="s">
        <v>27</v>
      </c>
      <c r="C5" s="6"/>
      <c r="D5" s="7"/>
    </row>
    <row r="6" ht="13.85">
      <c r="A6" s="5"/>
      <c r="B6" s="6" t="s">
        <v>28</v>
      </c>
      <c r="C6" s="6"/>
      <c r="D6" s="7"/>
    </row>
    <row r="7" ht="13.85">
      <c r="A7" s="5"/>
      <c r="B7" s="6" t="s">
        <v>4</v>
      </c>
      <c r="C7" s="6"/>
      <c r="D7" s="7"/>
    </row>
    <row r="8" ht="12.75">
      <c r="A8" s="5"/>
      <c r="B8" s="1"/>
      <c r="C8" s="1"/>
      <c r="D8" s="7"/>
    </row>
    <row r="9" ht="12.75">
      <c r="A9" s="5"/>
      <c r="B9" s="1"/>
      <c r="C9" s="1"/>
      <c r="D9" s="7"/>
    </row>
    <row r="10" ht="13.1">
      <c r="A10" s="56" t="s">
        <v>29</v>
      </c>
      <c r="B10" s="57" t="s">
        <v>17</v>
      </c>
      <c r="C10" s="58" t="s">
        <v>30</v>
      </c>
      <c r="D10" s="59" t="s">
        <v>31</v>
      </c>
    </row>
    <row r="11" ht="13.1">
      <c r="A11" s="60" t="s">
        <v>32</v>
      </c>
      <c r="B11" s="60"/>
      <c r="C11" s="60"/>
      <c r="D11" s="60"/>
    </row>
    <row r="12" ht="13.1">
      <c r="A12" s="61">
        <v>46044</v>
      </c>
      <c r="B12" s="30">
        <v>10000</v>
      </c>
      <c r="C12" s="62" t="s">
        <v>33</v>
      </c>
      <c r="D12" s="63" t="s">
        <v>34</v>
      </c>
    </row>
    <row r="13" ht="13.1">
      <c r="A13" s="64">
        <v>46049</v>
      </c>
      <c r="B13" s="30">
        <v>6000</v>
      </c>
      <c r="C13" s="65" t="s">
        <v>33</v>
      </c>
      <c r="D13" s="63" t="s">
        <v>34</v>
      </c>
    </row>
    <row r="14" ht="13.1">
      <c r="A14" s="66" t="s">
        <v>20</v>
      </c>
      <c r="B14" s="33">
        <f>SUM(B12:B13)</f>
        <v>16000</v>
      </c>
      <c r="C14" s="53"/>
      <c r="D14" s="53"/>
    </row>
    <row r="15" ht="13.1">
      <c r="A15" s="67" t="s">
        <v>35</v>
      </c>
      <c r="B15" s="67"/>
      <c r="C15" s="67"/>
      <c r="D15" s="67"/>
    </row>
    <row r="16" ht="13.1">
      <c r="A16" s="68" t="s">
        <v>29</v>
      </c>
      <c r="B16" s="68" t="s">
        <v>17</v>
      </c>
      <c r="C16" s="69" t="s">
        <v>36</v>
      </c>
      <c r="D16" s="70"/>
    </row>
    <row r="17" ht="13.1">
      <c r="A17" s="71"/>
      <c r="B17" s="72"/>
      <c r="C17" s="73"/>
      <c r="D17" s="73"/>
    </row>
    <row r="18" ht="13.1">
      <c r="A18" s="41" t="s">
        <v>20</v>
      </c>
      <c r="B18" s="33">
        <f>SUM(B17)</f>
        <v>0</v>
      </c>
      <c r="C18" s="1"/>
      <c r="D18" s="7"/>
    </row>
    <row r="19" ht="12.75">
      <c r="A19" s="74" t="s">
        <v>37</v>
      </c>
      <c r="B19" s="75">
        <f>B14+B18</f>
        <v>16000</v>
      </c>
      <c r="C19" s="1"/>
      <c r="D19" s="7"/>
    </row>
    <row r="20" ht="12.75">
      <c r="A20" s="76"/>
      <c r="B20" s="77"/>
      <c r="C20" s="77"/>
      <c r="D20" s="24"/>
    </row>
    <row r="21" ht="13.1">
      <c r="A21" s="78"/>
      <c r="B21" s="79"/>
      <c r="C21" s="80"/>
      <c r="D21" s="1"/>
    </row>
    <row r="22" ht="13.1">
      <c r="A22" s="81"/>
      <c r="B22" s="82"/>
      <c r="C22" s="80"/>
      <c r="D22" s="1"/>
    </row>
    <row r="23" ht="13.1">
      <c r="A23" s="83"/>
      <c r="B23" s="84"/>
      <c r="C23" s="1"/>
      <c r="D23" s="1"/>
    </row>
    <row r="24" ht="12.75">
      <c r="A24" s="1"/>
      <c r="B24" s="20"/>
      <c r="C24" s="1"/>
      <c r="D24" s="1"/>
    </row>
    <row r="25" ht="12.75">
      <c r="A25" s="1"/>
      <c r="B25" s="20"/>
      <c r="C25" s="1"/>
      <c r="D25" s="1"/>
    </row>
  </sheetData>
  <mergeCells count="11">
    <mergeCell ref="B1:C1"/>
    <mergeCell ref="B2:C2"/>
    <mergeCell ref="B4:C4"/>
    <mergeCell ref="B5:C5"/>
    <mergeCell ref="B6:C6"/>
    <mergeCell ref="B7:C7"/>
    <mergeCell ref="A11:D11"/>
    <mergeCell ref="A15:D15"/>
    <mergeCell ref="C16:D16"/>
    <mergeCell ref="C17:D17"/>
    <mergeCell ref="A20:C20"/>
  </mergeCells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B19" activeCellId="0" sqref="B19"/>
    </sheetView>
  </sheetViews>
  <sheetFormatPr baseColWidth="10" defaultColWidth="10.5" defaultRowHeight="12"/>
  <cols>
    <col customWidth="1" min="1" max="1" style="1" width="42.00390625"/>
    <col customWidth="1" min="2" max="2" style="1" width="19.7109375"/>
    <col customWidth="1" min="3" max="3" style="1" width="91.57421875"/>
    <col customWidth="1" min="4" max="4" style="1" width="83.57421875"/>
    <col min="5" max="16384" style="1" width="10.5"/>
  </cols>
  <sheetData>
    <row r="1" ht="13.85">
      <c r="A1" s="2"/>
      <c r="B1" s="3" t="s">
        <v>0</v>
      </c>
      <c r="C1" s="3"/>
      <c r="D1" s="4"/>
    </row>
    <row r="2" ht="13.85">
      <c r="A2" s="5"/>
      <c r="B2" s="6" t="s">
        <v>1</v>
      </c>
      <c r="C2" s="6"/>
      <c r="D2" s="7"/>
    </row>
    <row r="3" ht="12">
      <c r="A3" s="5"/>
      <c r="B3" s="1"/>
      <c r="C3" s="1"/>
      <c r="D3" s="7"/>
    </row>
    <row r="4" ht="13.85">
      <c r="A4" s="5"/>
      <c r="B4" s="6"/>
      <c r="C4" s="6"/>
      <c r="D4" s="7"/>
    </row>
    <row r="5" ht="13.85">
      <c r="A5" s="5"/>
      <c r="B5" s="6" t="s">
        <v>27</v>
      </c>
      <c r="C5" s="6"/>
      <c r="D5" s="7"/>
    </row>
    <row r="6" ht="13.85">
      <c r="A6" s="5"/>
      <c r="B6" s="6" t="s">
        <v>38</v>
      </c>
      <c r="C6" s="6"/>
      <c r="D6" s="7"/>
    </row>
    <row r="7" ht="13.85">
      <c r="A7" s="5"/>
      <c r="B7" s="6" t="s">
        <v>39</v>
      </c>
      <c r="C7" s="6"/>
      <c r="D7" s="7"/>
    </row>
    <row r="8" ht="13.85">
      <c r="A8" s="5"/>
      <c r="B8" s="6" t="s">
        <v>4</v>
      </c>
      <c r="C8" s="6"/>
      <c r="D8" s="7"/>
    </row>
    <row r="9" ht="12">
      <c r="A9" s="5"/>
      <c r="B9" s="1"/>
      <c r="C9" s="1"/>
      <c r="D9" s="7"/>
    </row>
    <row r="10" ht="12">
      <c r="A10" s="5"/>
      <c r="B10" s="1"/>
      <c r="C10" s="1"/>
      <c r="D10" s="7"/>
    </row>
    <row r="11" ht="13.1">
      <c r="A11" s="56" t="s">
        <v>29</v>
      </c>
      <c r="B11" s="57" t="s">
        <v>17</v>
      </c>
      <c r="C11" s="58" t="s">
        <v>30</v>
      </c>
      <c r="D11" s="59" t="s">
        <v>31</v>
      </c>
    </row>
    <row r="12" ht="13.1">
      <c r="A12" s="60" t="s">
        <v>32</v>
      </c>
      <c r="B12" s="60"/>
      <c r="C12" s="60"/>
      <c r="D12" s="60"/>
    </row>
    <row r="13" ht="13.1">
      <c r="A13" s="61">
        <v>46026</v>
      </c>
      <c r="B13" s="85">
        <v>1000</v>
      </c>
      <c r="C13" s="86" t="s">
        <v>40</v>
      </c>
      <c r="D13" s="53" t="s">
        <v>41</v>
      </c>
    </row>
    <row r="14" ht="13.1">
      <c r="A14" s="61">
        <v>46033</v>
      </c>
      <c r="B14" s="30">
        <v>500</v>
      </c>
      <c r="C14" s="87" t="s">
        <v>42</v>
      </c>
      <c r="D14" s="53" t="s">
        <v>41</v>
      </c>
    </row>
    <row r="15" ht="13.1">
      <c r="A15" s="61">
        <v>46034</v>
      </c>
      <c r="B15" s="30">
        <v>1000</v>
      </c>
      <c r="C15" s="63" t="s">
        <v>43</v>
      </c>
      <c r="D15" s="53" t="s">
        <v>41</v>
      </c>
    </row>
    <row r="16" ht="13.1">
      <c r="A16" s="61">
        <v>46042</v>
      </c>
      <c r="B16" s="30">
        <v>1000</v>
      </c>
      <c r="C16" s="63" t="s">
        <v>44</v>
      </c>
      <c r="D16" s="53" t="s">
        <v>41</v>
      </c>
    </row>
    <row r="17" ht="13.1">
      <c r="A17" s="61">
        <v>46043</v>
      </c>
      <c r="B17" s="30">
        <v>300</v>
      </c>
      <c r="C17" s="63" t="s">
        <v>45</v>
      </c>
      <c r="D17" s="53" t="s">
        <v>41</v>
      </c>
    </row>
    <row r="18" ht="13.1">
      <c r="A18" s="61">
        <v>46045</v>
      </c>
      <c r="B18" s="30">
        <v>18</v>
      </c>
      <c r="C18" s="63" t="s">
        <v>46</v>
      </c>
      <c r="D18" s="53" t="s">
        <v>41</v>
      </c>
    </row>
    <row r="19" ht="13.1">
      <c r="A19" s="61">
        <v>46046</v>
      </c>
      <c r="B19" s="30">
        <v>300</v>
      </c>
      <c r="C19" s="63" t="s">
        <v>47</v>
      </c>
      <c r="D19" s="53" t="s">
        <v>41</v>
      </c>
    </row>
    <row r="20" ht="13.1">
      <c r="A20" s="61">
        <v>46047</v>
      </c>
      <c r="B20" s="30">
        <v>2000</v>
      </c>
      <c r="C20" s="63" t="s">
        <v>48</v>
      </c>
      <c r="D20" s="53" t="s">
        <v>41</v>
      </c>
    </row>
    <row r="21" ht="13.1">
      <c r="A21" s="61">
        <v>46047</v>
      </c>
      <c r="B21" s="30">
        <v>500</v>
      </c>
      <c r="C21" s="63" t="s">
        <v>49</v>
      </c>
      <c r="D21" s="53" t="s">
        <v>41</v>
      </c>
    </row>
    <row r="22" ht="13.1">
      <c r="A22" s="61">
        <v>46047</v>
      </c>
      <c r="B22" s="30">
        <v>500</v>
      </c>
      <c r="C22" s="63" t="s">
        <v>50</v>
      </c>
      <c r="D22" s="53" t="s">
        <v>41</v>
      </c>
    </row>
    <row r="23" ht="13.1">
      <c r="A23" s="61">
        <v>46050</v>
      </c>
      <c r="B23" s="30">
        <v>300</v>
      </c>
      <c r="C23" s="63" t="s">
        <v>51</v>
      </c>
      <c r="D23" s="53" t="s">
        <v>41</v>
      </c>
    </row>
    <row r="24" ht="13.1">
      <c r="A24" s="61">
        <v>46051</v>
      </c>
      <c r="B24" s="30">
        <v>500</v>
      </c>
      <c r="C24" s="63" t="s">
        <v>52</v>
      </c>
      <c r="D24" s="53" t="s">
        <v>41</v>
      </c>
    </row>
    <row r="25" ht="13.1">
      <c r="A25" s="64">
        <v>46051</v>
      </c>
      <c r="B25" s="30">
        <v>500</v>
      </c>
      <c r="C25" s="63" t="s">
        <v>53</v>
      </c>
      <c r="D25" s="53" t="s">
        <v>41</v>
      </c>
    </row>
    <row r="26" ht="13.1">
      <c r="A26" s="64">
        <v>46052</v>
      </c>
      <c r="B26" s="30">
        <v>100</v>
      </c>
      <c r="C26" s="63" t="s">
        <v>54</v>
      </c>
      <c r="D26" s="53" t="s">
        <v>41</v>
      </c>
    </row>
    <row r="27" ht="13.1">
      <c r="A27" s="64">
        <v>46052</v>
      </c>
      <c r="B27" s="30">
        <v>5000</v>
      </c>
      <c r="C27" s="88" t="s">
        <v>55</v>
      </c>
      <c r="D27" s="89" t="s">
        <v>41</v>
      </c>
    </row>
    <row r="28" ht="13.1">
      <c r="A28" s="64">
        <v>46052</v>
      </c>
      <c r="B28" s="90">
        <v>1000</v>
      </c>
      <c r="C28" s="91" t="s">
        <v>56</v>
      </c>
      <c r="D28" s="53" t="s">
        <v>41</v>
      </c>
    </row>
    <row r="29" ht="13.1">
      <c r="A29" s="64">
        <v>46053</v>
      </c>
      <c r="B29" s="90">
        <v>500</v>
      </c>
      <c r="C29" s="92" t="s">
        <v>57</v>
      </c>
      <c r="D29" s="93" t="s">
        <v>41</v>
      </c>
    </row>
    <row r="30" ht="13.1">
      <c r="A30" s="66" t="s">
        <v>20</v>
      </c>
      <c r="B30" s="33">
        <f>SUM(B13:B29)</f>
        <v>15018</v>
      </c>
      <c r="C30" s="80"/>
      <c r="D30" s="94"/>
    </row>
    <row r="31" ht="12">
      <c r="A31" s="95" t="s">
        <v>37</v>
      </c>
      <c r="B31" s="96">
        <f>B30+B33</f>
        <v>15018</v>
      </c>
      <c r="C31" s="23"/>
      <c r="D31" s="24"/>
    </row>
    <row r="32" ht="13.1">
      <c r="A32" s="97"/>
      <c r="B32" s="82"/>
      <c r="C32" s="80"/>
      <c r="D32" s="80"/>
    </row>
    <row r="33" ht="13.1">
      <c r="A33" s="83"/>
      <c r="B33" s="36"/>
      <c r="C33" s="1"/>
      <c r="D33" s="1"/>
    </row>
    <row r="34" ht="12">
      <c r="A34" s="1"/>
      <c r="B34" s="1"/>
      <c r="C34" s="1"/>
      <c r="D34" s="1"/>
    </row>
    <row r="35" ht="12">
      <c r="A35" s="98"/>
      <c r="B35" s="98"/>
      <c r="C35" s="98"/>
      <c r="D35" s="1"/>
    </row>
    <row r="36" ht="13.1">
      <c r="A36" s="78"/>
      <c r="B36" s="79"/>
      <c r="C36" s="80"/>
      <c r="D36" s="1"/>
    </row>
    <row r="37" ht="13.1">
      <c r="A37" s="81"/>
      <c r="B37" s="82"/>
      <c r="C37" s="80"/>
      <c r="D37" s="1"/>
    </row>
    <row r="38" ht="13.1">
      <c r="A38" s="83"/>
      <c r="B38" s="84"/>
      <c r="C38" s="1"/>
      <c r="D38" s="1"/>
    </row>
    <row r="39" ht="12">
      <c r="A39" s="1"/>
      <c r="B39" s="20"/>
      <c r="C39" s="1"/>
      <c r="D39" s="1"/>
    </row>
    <row r="40" ht="12">
      <c r="A40" s="1"/>
      <c r="B40" s="20"/>
      <c r="C40" s="1"/>
      <c r="D40" s="1"/>
    </row>
    <row r="41" ht="12">
      <c r="A41" s="1"/>
      <c r="B41" s="1"/>
      <c r="C41" s="1"/>
      <c r="D41" s="1"/>
    </row>
    <row r="42" ht="12">
      <c r="A42" s="1"/>
      <c r="B42" s="1"/>
      <c r="C42" s="1"/>
      <c r="D42" s="1"/>
    </row>
    <row r="43" ht="12">
      <c r="A43" s="1"/>
      <c r="B43" s="1"/>
      <c r="C43" s="1"/>
      <c r="D43" s="1"/>
    </row>
    <row r="44" ht="12">
      <c r="A44" s="1"/>
      <c r="B44" s="1"/>
      <c r="C44" s="1"/>
      <c r="D44" s="1"/>
    </row>
    <row r="45" ht="12">
      <c r="A45" s="1"/>
      <c r="B45" s="1"/>
      <c r="C45" s="1"/>
      <c r="D45" s="1"/>
    </row>
    <row r="46" ht="12">
      <c r="A46" s="1"/>
      <c r="B46" s="1"/>
      <c r="C46" s="1"/>
      <c r="D46" s="1"/>
    </row>
    <row r="47" ht="12">
      <c r="A47" s="1"/>
      <c r="B47" s="1"/>
      <c r="C47" s="1"/>
      <c r="D47" s="1"/>
    </row>
    <row r="48" ht="12">
      <c r="A48" s="1"/>
      <c r="B48" s="1"/>
      <c r="C48" s="1"/>
      <c r="D48" s="1"/>
    </row>
    <row r="49" ht="12">
      <c r="A49" s="1"/>
      <c r="B49" s="1"/>
      <c r="C49" s="1"/>
      <c r="D49" s="1"/>
    </row>
    <row r="50" ht="12">
      <c r="A50" s="1"/>
      <c r="B50" s="1"/>
      <c r="C50" s="1"/>
      <c r="D50" s="1"/>
    </row>
    <row r="51" ht="12">
      <c r="A51" s="1"/>
      <c r="B51" s="1"/>
      <c r="C51" s="1"/>
      <c r="D51" s="1"/>
    </row>
    <row r="52" ht="12">
      <c r="B52" s="1"/>
    </row>
    <row r="53" ht="12">
      <c r="B53" s="1"/>
    </row>
  </sheetData>
  <mergeCells count="11">
    <mergeCell ref="B1:C1"/>
    <mergeCell ref="B2:C2"/>
    <mergeCell ref="B4:C4"/>
    <mergeCell ref="B5:C5"/>
    <mergeCell ref="B6:C6"/>
    <mergeCell ref="B7:C7"/>
    <mergeCell ref="B8:C8"/>
    <mergeCell ref="A12:D12"/>
    <mergeCell ref="C30:D30"/>
    <mergeCell ref="C32:D32"/>
    <mergeCell ref="A35:C35"/>
  </mergeCells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DocSecurity>0</DocSecurity>
  <HyperlinksChanged>false</HyperlinksChanged>
  <LinksUpToDate>false</LinksUpToDate>
  <ScaleCrop>false</ScaleCrop>
  <SharedDoc>false</SharedDoc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dc:language>ru-RU</dc:language>
  <cp:lastModifiedBy>Никита Зайцев</cp:lastModifiedBy>
  <cp:revision>21</cp:revision>
  <dcterms:created xsi:type="dcterms:W3CDTF">2023-08-25T14:01:22Z</dcterms:created>
  <dcterms:modified xsi:type="dcterms:W3CDTF">2026-02-02T11:15:43Z</dcterms:modified>
</cp:coreProperties>
</file>